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732"/>
  </bookViews>
  <sheets>
    <sheet name="汇总" sheetId="1" r:id="rId1"/>
    <sheet name="1.1广佛肇桥梁工程" sheetId="7" r:id="rId2"/>
    <sheet name="1.2广佛肇路基路面及交安机电工程" sheetId="8" r:id="rId3"/>
    <sheet name="2.1佛江高速桥梁工程" sheetId="9" r:id="rId4"/>
    <sheet name="2.2佛江高速路基路面、交安机电工程" sheetId="10" r:id="rId5"/>
    <sheet name="3.1广明高速（新建桥梁）" sheetId="21" r:id="rId6"/>
    <sheet name="3.2广明高速（旧桥加固）" sheetId="13" r:id="rId7"/>
    <sheet name="3.3广明高速路基路面、交安机电工程" sheetId="12" r:id="rId8"/>
    <sheet name="4.1佛清从南段一期（FQC-SG-01）" sheetId="22" r:id="rId9"/>
    <sheet name="4.2佛清从南段一期（FQC-SG-02）" sheetId="23" r:id="rId10"/>
    <sheet name="4.3佛清从南段一期（中油大道连接线）" sheetId="24" r:id="rId11"/>
    <sheet name="4.4佛清从南段一期路基路面交安机电工程" sheetId="25" r:id="rId12"/>
    <sheet name="4.5佛清从南段二期桥梁工程" sheetId="26" r:id="rId13"/>
    <sheet name="4.6佛清从南段二期路基路面交安机电工程" sheetId="27" r:id="rId14"/>
  </sheets>
  <definedNames>
    <definedName name="_xlnm._FilterDatabase" localSheetId="1" hidden="1">'1.1广佛肇桥梁工程'!$A$3:$Q$124</definedName>
    <definedName name="_xlnm.Print_Titles" localSheetId="1">'1.1广佛肇桥梁工程'!$1:$2</definedName>
    <definedName name="_xlnm.Print_Area" localSheetId="2">'1.2广佛肇路基路面及交安机电工程'!$A$1:$J$14</definedName>
    <definedName name="_xlnm.Print_Titles" localSheetId="2">'1.2广佛肇路基路面及交安机电工程'!$B$1:$IR$2</definedName>
    <definedName name="_xlnm._FilterDatabase" localSheetId="3" hidden="1">'2.1佛江高速桥梁工程'!$A$3:$P$207</definedName>
    <definedName name="_xlnm.Print_Titles" localSheetId="3">'2.1佛江高速桥梁工程'!$1:$2</definedName>
    <definedName name="_xlnm.Print_Area" localSheetId="4">'2.2佛江高速路基路面、交安机电工程'!$A$1:$H$13</definedName>
    <definedName name="_xlnm.Print_Titles" localSheetId="4">'2.2佛江高速路基路面、交安机电工程'!$A$1:$IP$2</definedName>
    <definedName name="_xlnm.Print_Area" localSheetId="7">'3.3广明高速路基路面、交安机电工程'!$A$1:$H$13</definedName>
    <definedName name="_xlnm.Print_Titles" localSheetId="7">'3.3广明高速路基路面、交安机电工程'!$A$1:$IP$2</definedName>
    <definedName name="_xlnm._FilterDatabase" localSheetId="6" hidden="1">'3.2广明高速（旧桥加固）'!$C$3:$P$215</definedName>
    <definedName name="_xlnm.Print_Titles" localSheetId="6">'3.2广明高速（旧桥加固）'!$1:$2</definedName>
    <definedName name="_xlnm._FilterDatabase" localSheetId="5" hidden="1">'3.1广明高速（新建桥梁）'!$B$3:$Q$54</definedName>
    <definedName name="_xlnm.Print_Titles" localSheetId="5">'3.1广明高速（新建桥梁）'!$1:$2</definedName>
    <definedName name="_xlnm._FilterDatabase" localSheetId="8" hidden="1">'4.1佛清从南段一期（FQC-SG-01）'!$A$3:$S$24</definedName>
    <definedName name="_xlnm.Print_Titles" localSheetId="8">'4.1佛清从南段一期（FQC-SG-01）'!$1:$2</definedName>
    <definedName name="_xlnm._FilterDatabase" localSheetId="9" hidden="1">'4.2佛清从南段一期（FQC-SG-02）'!$A$3:$R$36</definedName>
    <definedName name="_xlnm.Print_Titles" localSheetId="9">'4.2佛清从南段一期（FQC-SG-02）'!$1:$2</definedName>
    <definedName name="_xlnm._FilterDatabase" localSheetId="10" hidden="1">'4.3佛清从南段一期（中油大道连接线）'!$A$3:$Q$5</definedName>
    <definedName name="_xlnm.Print_Titles" localSheetId="10">'4.3佛清从南段一期（中油大道连接线）'!$1:$2</definedName>
    <definedName name="_xlnm.Print_Area" localSheetId="11">'4.4佛清从南段一期路基路面交安机电工程'!$A$1:$H$13</definedName>
    <definedName name="_xlnm.Print_Titles" localSheetId="11">'4.4佛清从南段一期路基路面交安机电工程'!$A$1:$IP$2</definedName>
    <definedName name="_xlnm._FilterDatabase" localSheetId="12" hidden="1">'4.5佛清从南段二期桥梁工程'!$A$3:$P$54</definedName>
    <definedName name="_xlnm.Print_Titles" localSheetId="12">'4.5佛清从南段二期桥梁工程'!$1:$2</definedName>
    <definedName name="_xlnm.Print_Area" localSheetId="13">'4.6佛清从南段二期路基路面交安机电工程'!$A$1:$H$13</definedName>
    <definedName name="_xlnm.Print_Titles" localSheetId="13">'4.6佛清从南段二期路基路面交安机电工程'!$A$1:$IP$2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<sst xmlns="http://schemas.openxmlformats.org/spreadsheetml/2006/main" count="3716" uniqueCount="1128">
  <si>
    <t>检测费用汇总表</t>
  </si>
  <si>
    <t>序号</t>
  </si>
  <si>
    <t>项目名称</t>
  </si>
  <si>
    <t>检测费用（元）</t>
  </si>
  <si>
    <t>广佛肇高速公路广州石井至肇庆大旺段工程佛山段</t>
  </si>
  <si>
    <t>广佛肇高速公路广州石井至肇庆大旺段工程佛山段桥梁工程</t>
  </si>
  <si>
    <t>广佛肇高速公路广州石井至肇庆大旺段工程佛山段路基路面及交安机电工程</t>
  </si>
  <si>
    <t>佛江高速公路和顺至陈村段</t>
  </si>
  <si>
    <t>佛江高速公路和顺至陈村段桥梁工程</t>
  </si>
  <si>
    <t>佛江高速公路和顺至陈村段路基路面、交安机电工程</t>
  </si>
  <si>
    <t>广明高速公路陈村至西樵段二期工程</t>
  </si>
  <si>
    <t>广明高速公路陈村至西樵段二期工程（新建桥梁）</t>
  </si>
  <si>
    <t>广明高速公路陈村至西樵段二期工程（旧桥加固）</t>
  </si>
  <si>
    <t>广明高速公路陈村至西樵段二期工程路基路面、交安机电工程</t>
  </si>
  <si>
    <t>佛清从高速公路南段</t>
  </si>
  <si>
    <t>佛清从高速公路南段一期（FQC-SG-01）桥梁工程</t>
  </si>
  <si>
    <t>佛清从高速公路南段一期（FQC-SG-02）桥梁工程</t>
  </si>
  <si>
    <t>佛清从高速公路南段一期（中油大道连接线）桥梁工程</t>
  </si>
  <si>
    <t>佛清从高速公路南段一期路基路面交安机电工程</t>
  </si>
  <si>
    <t>佛清从高速公路南段二期桥梁工程</t>
  </si>
  <si>
    <t>佛清从高速公路南段二期路基路面交安机电工程</t>
  </si>
  <si>
    <t>合计（元）(1+2+3+4)</t>
  </si>
  <si>
    <t>广佛肇高速公路广州石井至肇庆大旺段工程佛山段桥梁工程竣工检测清单</t>
  </si>
  <si>
    <t>桥涵名称</t>
  </si>
  <si>
    <t>桥长(m)</t>
  </si>
  <si>
    <t>桥梁跨径组合</t>
  </si>
  <si>
    <t>结构形式</t>
  </si>
  <si>
    <t>检测项目</t>
  </si>
  <si>
    <t>单位</t>
  </si>
  <si>
    <t>数量</t>
  </si>
  <si>
    <t>单价（元）</t>
  </si>
  <si>
    <t>车道系数</t>
  </si>
  <si>
    <t>合价（元）</t>
  </si>
  <si>
    <t>广和大桥（左幅）</t>
  </si>
  <si>
    <t>（4×25）+（4×25）+25</t>
  </si>
  <si>
    <t>预应力砼简支小箱梁</t>
  </si>
  <si>
    <t>外观检查</t>
  </si>
  <si>
    <t>m</t>
  </si>
  <si>
    <t>广和大桥（右幅）</t>
  </si>
  <si>
    <t>（4×25）+（4×25）+26</t>
  </si>
  <si>
    <t>桂和路辅道高架桥（左幅）</t>
  </si>
  <si>
    <t>（2×20）+（5×20）+（21.5+3×30+28.5）（连续箱梁）+4×（5×20）+（20+25+22）+（40+30+25）（简支小箱梁、T梁）+（4×20）+20</t>
  </si>
  <si>
    <r>
      <rPr>
        <sz val="9"/>
        <color rgb="FF000000"/>
        <rFont val="宋体"/>
        <charset val="134"/>
      </rPr>
      <t>预应力砼简支小箱梁、</t>
    </r>
    <r>
      <rPr>
        <sz val="9"/>
        <color rgb="FF000000"/>
        <rFont val="宋体"/>
        <charset val="0"/>
      </rPr>
      <t>T</t>
    </r>
    <r>
      <rPr>
        <sz val="9"/>
        <color rgb="FF000000"/>
        <rFont val="宋体"/>
        <charset val="134"/>
      </rPr>
      <t>梁和连续箱梁</t>
    </r>
  </si>
  <si>
    <t>简支梁</t>
  </si>
  <si>
    <t>连续梁</t>
  </si>
  <si>
    <t>桂和路辅道高架桥（右幅）</t>
  </si>
  <si>
    <t>（2×20）+（5×20）+（21.5+3×30+28.5）（连续箱梁）+4×（5×20）+（20+25+22）+（40+30+25）（简支小箱梁、T梁）+（4×20）+21，未注明联为简支小箱梁</t>
  </si>
  <si>
    <t>禅炭路辅道高架桥（左幅）</t>
  </si>
  <si>
    <t>（20+2×（4×20）+（33+40+27）现浇连续箱梁+（5×20）+20，未注明联为简支小箱梁</t>
  </si>
  <si>
    <t>预应力砼简支小箱梁、连续箱梁</t>
  </si>
  <si>
    <t>禅炭路辅道高架桥（右幅）</t>
  </si>
  <si>
    <t>20+3×20+4×20+（27+40+33）现浇连续箱梁+5×20+2×20，未注明联为简支小箱梁</t>
  </si>
  <si>
    <r>
      <rPr>
        <sz val="9"/>
        <color rgb="FF000000"/>
        <rFont val="宋体"/>
        <charset val="134"/>
      </rPr>
      <t>官窑互通</t>
    </r>
    <r>
      <rPr>
        <sz val="9"/>
        <color rgb="FF000000"/>
        <rFont val="宋体"/>
        <charset val="0"/>
      </rPr>
      <t>WS</t>
    </r>
    <r>
      <rPr>
        <sz val="9"/>
        <color rgb="FF000000"/>
        <rFont val="宋体"/>
        <charset val="134"/>
      </rPr>
      <t>辅道桥</t>
    </r>
  </si>
  <si>
    <t>25+3×25+4×25+（40+70+40）（连续箱梁）+（35+4×25）+（42.5+70+42.5）（连续箱梁）+2×25+（50+95+55）（连续箱梁）+2×55（连续刚构）+4×（4×25）+25，未注明联为简支小箱梁</t>
  </si>
  <si>
    <t>预应力砼简支小箱梁、连续箱梁、连续刚构</t>
  </si>
  <si>
    <t>连续梁和连续刚构</t>
  </si>
  <si>
    <t>南围公涌主线中桥左幅</t>
  </si>
  <si>
    <t>2×20（预应力混凝土现浇连续实心板）</t>
  </si>
  <si>
    <t>预应力混凝土现浇实心板</t>
  </si>
  <si>
    <t>南围公涌主线中桥右幅</t>
  </si>
  <si>
    <r>
      <rPr>
        <sz val="9"/>
        <color rgb="FF000000"/>
        <rFont val="宋体"/>
        <charset val="134"/>
      </rPr>
      <t>里水互通</t>
    </r>
    <r>
      <rPr>
        <sz val="9"/>
        <color rgb="FF000000"/>
        <rFont val="宋体"/>
        <charset val="0"/>
      </rPr>
      <t>C</t>
    </r>
    <r>
      <rPr>
        <sz val="9"/>
        <color rgb="FF000000"/>
        <rFont val="宋体"/>
        <charset val="134"/>
      </rPr>
      <t>辅道桥</t>
    </r>
  </si>
  <si>
    <r>
      <rPr>
        <sz val="9"/>
        <color rgb="FF000000"/>
        <rFont val="宋体"/>
        <charset val="134"/>
      </rPr>
      <t>里水互通</t>
    </r>
    <r>
      <rPr>
        <sz val="9"/>
        <color rgb="FF000000"/>
        <rFont val="宋体"/>
        <charset val="0"/>
      </rPr>
      <t>D</t>
    </r>
    <r>
      <rPr>
        <sz val="9"/>
        <color rgb="FF000000"/>
        <rFont val="宋体"/>
        <charset val="134"/>
      </rPr>
      <t>辅道桥</t>
    </r>
  </si>
  <si>
    <r>
      <rPr>
        <sz val="9"/>
        <color rgb="FF000000"/>
        <rFont val="宋体"/>
        <charset val="134"/>
      </rPr>
      <t>里水互通</t>
    </r>
    <r>
      <rPr>
        <sz val="9"/>
        <color rgb="FF000000"/>
        <rFont val="宋体"/>
        <charset val="0"/>
      </rPr>
      <t>A</t>
    </r>
    <r>
      <rPr>
        <sz val="9"/>
        <color rgb="FF000000"/>
        <rFont val="宋体"/>
        <charset val="134"/>
      </rPr>
      <t>辅道</t>
    </r>
    <r>
      <rPr>
        <sz val="9"/>
        <color rgb="FF000000"/>
        <rFont val="宋体"/>
        <charset val="0"/>
      </rPr>
      <t>1</t>
    </r>
    <r>
      <rPr>
        <sz val="9"/>
        <color rgb="FF000000"/>
        <rFont val="宋体"/>
        <charset val="134"/>
      </rPr>
      <t>号桥</t>
    </r>
  </si>
  <si>
    <t>20+30+20（预应力混凝土简支小箱梁）</t>
  </si>
  <si>
    <t>预应力混凝土简支小箱梁</t>
  </si>
  <si>
    <r>
      <rPr>
        <sz val="9"/>
        <color rgb="FF000000"/>
        <rFont val="宋体"/>
        <charset val="134"/>
      </rPr>
      <t>里水互通</t>
    </r>
    <r>
      <rPr>
        <sz val="9"/>
        <color rgb="FF000000"/>
        <rFont val="宋体"/>
        <charset val="0"/>
      </rPr>
      <t>A</t>
    </r>
    <r>
      <rPr>
        <sz val="9"/>
        <color rgb="FF000000"/>
        <rFont val="宋体"/>
        <charset val="134"/>
      </rPr>
      <t>辅道</t>
    </r>
    <r>
      <rPr>
        <sz val="9"/>
        <color rgb="FF000000"/>
        <rFont val="宋体"/>
        <charset val="0"/>
      </rPr>
      <t>2</t>
    </r>
    <r>
      <rPr>
        <sz val="9"/>
        <color rgb="FF000000"/>
        <rFont val="宋体"/>
        <charset val="134"/>
      </rPr>
      <t>号桥</t>
    </r>
  </si>
  <si>
    <t>1×20（预应力混凝土简支小箱梁）</t>
  </si>
  <si>
    <r>
      <rPr>
        <sz val="9"/>
        <color rgb="FF000000"/>
        <rFont val="宋体"/>
        <charset val="134"/>
      </rPr>
      <t>里水互通</t>
    </r>
    <r>
      <rPr>
        <sz val="9"/>
        <color rgb="FF000000"/>
        <rFont val="宋体"/>
        <charset val="0"/>
      </rPr>
      <t>B</t>
    </r>
    <r>
      <rPr>
        <sz val="9"/>
        <color rgb="FF000000"/>
        <rFont val="宋体"/>
        <charset val="134"/>
      </rPr>
      <t>辅道</t>
    </r>
  </si>
  <si>
    <r>
      <rPr>
        <sz val="9"/>
        <color rgb="FF000000"/>
        <rFont val="宋体"/>
        <charset val="134"/>
      </rPr>
      <t>里水立交</t>
    </r>
    <r>
      <rPr>
        <sz val="9"/>
        <color rgb="FF000000"/>
        <rFont val="宋体"/>
        <charset val="0"/>
      </rPr>
      <t>EN</t>
    </r>
    <r>
      <rPr>
        <sz val="9"/>
        <color rgb="FF000000"/>
        <rFont val="宋体"/>
        <charset val="134"/>
      </rPr>
      <t>匝道桥</t>
    </r>
  </si>
  <si>
    <t>1*25</t>
  </si>
  <si>
    <r>
      <rPr>
        <sz val="9"/>
        <color rgb="FF000000"/>
        <rFont val="宋体"/>
        <charset val="0"/>
      </rPr>
      <t>ZK0+495.065</t>
    </r>
    <r>
      <rPr>
        <sz val="9"/>
        <color rgb="FF000000"/>
        <rFont val="宋体"/>
        <charset val="134"/>
      </rPr>
      <t>桥</t>
    </r>
  </si>
  <si>
    <t>1×10（预应力混凝土简支空心板）</t>
  </si>
  <si>
    <t>预应力混凝土简支空心板</t>
  </si>
  <si>
    <r>
      <rPr>
        <sz val="9"/>
        <color rgb="FF000000"/>
        <rFont val="宋体"/>
        <charset val="0"/>
      </rPr>
      <t>YK0+469.455</t>
    </r>
    <r>
      <rPr>
        <sz val="9"/>
        <color rgb="FF000000"/>
        <rFont val="宋体"/>
        <charset val="134"/>
      </rPr>
      <t>桥</t>
    </r>
  </si>
  <si>
    <r>
      <rPr>
        <sz val="9"/>
        <color rgb="FF000000"/>
        <rFont val="宋体"/>
        <charset val="0"/>
      </rPr>
      <t>K6+781.847</t>
    </r>
    <r>
      <rPr>
        <sz val="9"/>
        <color rgb="FF000000"/>
        <rFont val="宋体"/>
        <charset val="134"/>
      </rPr>
      <t>桥</t>
    </r>
  </si>
  <si>
    <r>
      <rPr>
        <sz val="9"/>
        <color rgb="FF000000"/>
        <rFont val="宋体"/>
        <charset val="0"/>
      </rPr>
      <t>ZK4+074.533</t>
    </r>
    <r>
      <rPr>
        <sz val="9"/>
        <color rgb="FF000000"/>
        <rFont val="宋体"/>
        <charset val="134"/>
      </rPr>
      <t>桥</t>
    </r>
  </si>
  <si>
    <t>1×25（预应力混凝土简支小箱梁）</t>
  </si>
  <si>
    <r>
      <rPr>
        <sz val="9"/>
        <color rgb="FF000000"/>
        <rFont val="宋体"/>
        <charset val="0"/>
      </rPr>
      <t>YK4+148</t>
    </r>
    <r>
      <rPr>
        <sz val="9"/>
        <color rgb="FF000000"/>
        <rFont val="宋体"/>
        <charset val="134"/>
      </rPr>
      <t>桥</t>
    </r>
  </si>
  <si>
    <t>2×25（预应力混凝土简支小箱梁）</t>
  </si>
  <si>
    <r>
      <rPr>
        <sz val="9"/>
        <color rgb="FF000000"/>
        <rFont val="宋体"/>
        <charset val="0"/>
      </rPr>
      <t>AK0+198.5</t>
    </r>
    <r>
      <rPr>
        <sz val="9"/>
        <color rgb="FF000000"/>
        <rFont val="宋体"/>
        <charset val="134"/>
      </rPr>
      <t>桥</t>
    </r>
  </si>
  <si>
    <t>1×13（预应力混凝土简支空心板）</t>
  </si>
  <si>
    <t>简支空心板</t>
  </si>
  <si>
    <r>
      <rPr>
        <sz val="9"/>
        <color rgb="FF000000"/>
        <rFont val="宋体"/>
        <charset val="0"/>
      </rPr>
      <t>ZK7+316.231</t>
    </r>
    <r>
      <rPr>
        <sz val="9"/>
        <color rgb="FF000000"/>
        <rFont val="宋体"/>
        <charset val="134"/>
      </rPr>
      <t>桥</t>
    </r>
  </si>
  <si>
    <r>
      <rPr>
        <sz val="9"/>
        <color rgb="FF000000"/>
        <rFont val="宋体"/>
        <charset val="0"/>
      </rPr>
      <t>YK7+311.822</t>
    </r>
    <r>
      <rPr>
        <sz val="9"/>
        <color rgb="FF000000"/>
        <rFont val="宋体"/>
        <charset val="134"/>
      </rPr>
      <t>桥</t>
    </r>
  </si>
  <si>
    <r>
      <rPr>
        <sz val="9"/>
        <color rgb="FF000000"/>
        <rFont val="宋体"/>
        <charset val="0"/>
      </rPr>
      <t>K13+799.168</t>
    </r>
    <r>
      <rPr>
        <sz val="9"/>
        <color rgb="FF000000"/>
        <rFont val="宋体"/>
        <charset val="134"/>
      </rPr>
      <t>桥</t>
    </r>
  </si>
  <si>
    <t>3×13（预应力混凝土简支空心板）</t>
  </si>
  <si>
    <r>
      <rPr>
        <sz val="9"/>
        <color rgb="FF000000"/>
        <rFont val="宋体"/>
        <charset val="0"/>
      </rPr>
      <t>ZK7+497.231</t>
    </r>
    <r>
      <rPr>
        <sz val="9"/>
        <color rgb="FF000000"/>
        <rFont val="宋体"/>
        <charset val="134"/>
      </rPr>
      <t>桥</t>
    </r>
  </si>
  <si>
    <r>
      <rPr>
        <sz val="9"/>
        <color rgb="FF000000"/>
        <rFont val="宋体"/>
        <charset val="0"/>
      </rPr>
      <t>YK7+538.322</t>
    </r>
    <r>
      <rPr>
        <sz val="9"/>
        <color rgb="FF000000"/>
        <rFont val="宋体"/>
        <charset val="134"/>
      </rPr>
      <t>桥</t>
    </r>
  </si>
  <si>
    <t>2×35（预应力混凝土简支小箱梁）</t>
  </si>
  <si>
    <t>简支小箱梁</t>
  </si>
  <si>
    <r>
      <rPr>
        <sz val="9"/>
        <color rgb="FF000000"/>
        <rFont val="宋体"/>
        <charset val="134"/>
      </rPr>
      <t>大榄涌辅道中桥</t>
    </r>
    <r>
      <rPr>
        <sz val="9"/>
        <color rgb="FF000000"/>
        <rFont val="宋体"/>
        <charset val="0"/>
      </rPr>
      <t>(</t>
    </r>
    <r>
      <rPr>
        <sz val="9"/>
        <color rgb="FF000000"/>
        <rFont val="宋体"/>
        <charset val="134"/>
      </rPr>
      <t>左幅</t>
    </r>
    <r>
      <rPr>
        <sz val="9"/>
        <color rgb="FF000000"/>
        <rFont val="宋体"/>
        <charset val="0"/>
      </rPr>
      <t>)</t>
    </r>
  </si>
  <si>
    <r>
      <rPr>
        <sz val="9"/>
        <color rgb="FF000000"/>
        <rFont val="宋体"/>
        <charset val="134"/>
      </rPr>
      <t>大榄涌辅道中桥</t>
    </r>
    <r>
      <rPr>
        <sz val="9"/>
        <color rgb="FF000000"/>
        <rFont val="宋体"/>
        <charset val="0"/>
      </rPr>
      <t>(</t>
    </r>
    <r>
      <rPr>
        <sz val="9"/>
        <color rgb="FF000000"/>
        <rFont val="宋体"/>
        <charset val="134"/>
      </rPr>
      <t>右幅</t>
    </r>
    <r>
      <rPr>
        <sz val="9"/>
        <color rgb="FF000000"/>
        <rFont val="宋体"/>
        <charset val="0"/>
      </rPr>
      <t>)</t>
    </r>
  </si>
  <si>
    <t>里水互通联络道桥</t>
  </si>
  <si>
    <t>2×20+(16+2×24.5+20)+2×20（预应力混凝土简支小箱梁）</t>
  </si>
  <si>
    <t>官窑互通联络道桥</t>
  </si>
  <si>
    <t>25+(2×25+19+25)+25（预应力混凝土简支小箱梁）</t>
  </si>
  <si>
    <r>
      <rPr>
        <sz val="9"/>
        <color rgb="FF000000"/>
        <rFont val="宋体"/>
        <charset val="0"/>
      </rPr>
      <t>SW</t>
    </r>
    <r>
      <rPr>
        <sz val="9"/>
        <color rgb="FF000000"/>
        <rFont val="宋体"/>
        <charset val="134"/>
      </rPr>
      <t>匝道桥</t>
    </r>
  </si>
  <si>
    <t>1×30（预应力（后张）混凝土现浇箱梁）</t>
  </si>
  <si>
    <t>现浇箱梁</t>
  </si>
  <si>
    <r>
      <rPr>
        <sz val="9"/>
        <color rgb="FF000000"/>
        <rFont val="宋体"/>
        <charset val="0"/>
      </rPr>
      <t>WS</t>
    </r>
    <r>
      <rPr>
        <sz val="9"/>
        <color rgb="FF000000"/>
        <rFont val="宋体"/>
        <charset val="134"/>
      </rPr>
      <t>匝道桥</t>
    </r>
  </si>
  <si>
    <t>3×25（预应力混凝土简支小箱梁）</t>
  </si>
  <si>
    <r>
      <rPr>
        <sz val="9"/>
        <color rgb="FF000000"/>
        <rFont val="宋体"/>
        <charset val="0"/>
      </rPr>
      <t>SE</t>
    </r>
    <r>
      <rPr>
        <sz val="9"/>
        <color rgb="FF000000"/>
        <rFont val="宋体"/>
        <charset val="134"/>
      </rPr>
      <t>匝道桥</t>
    </r>
  </si>
  <si>
    <r>
      <rPr>
        <sz val="9"/>
        <color rgb="FF000000"/>
        <rFont val="宋体"/>
        <charset val="0"/>
      </rPr>
      <t>F</t>
    </r>
    <r>
      <rPr>
        <sz val="9"/>
        <color rgb="FF000000"/>
        <rFont val="宋体"/>
        <charset val="134"/>
      </rPr>
      <t>匝道桥</t>
    </r>
  </si>
  <si>
    <r>
      <rPr>
        <sz val="9"/>
        <color rgb="FF000000"/>
        <rFont val="宋体"/>
        <charset val="0"/>
      </rPr>
      <t>G</t>
    </r>
    <r>
      <rPr>
        <sz val="9"/>
        <color rgb="FF000000"/>
        <rFont val="宋体"/>
        <charset val="134"/>
      </rPr>
      <t>匝道桥</t>
    </r>
  </si>
  <si>
    <r>
      <rPr>
        <sz val="9"/>
        <color rgb="FF000000"/>
        <rFont val="宋体"/>
        <charset val="0"/>
      </rPr>
      <t>I</t>
    </r>
    <r>
      <rPr>
        <sz val="9"/>
        <color rgb="FF000000"/>
        <rFont val="宋体"/>
        <charset val="134"/>
      </rPr>
      <t>匝道桥</t>
    </r>
  </si>
  <si>
    <t>3×30+6×20+35+4×20（预应力混凝土简支小箱梁）</t>
  </si>
  <si>
    <r>
      <rPr>
        <sz val="9"/>
        <color rgb="FF000000"/>
        <rFont val="宋体"/>
        <charset val="0"/>
      </rPr>
      <t>J</t>
    </r>
    <r>
      <rPr>
        <sz val="9"/>
        <color rgb="FF000000"/>
        <rFont val="宋体"/>
        <charset val="134"/>
      </rPr>
      <t>匝道桥</t>
    </r>
  </si>
  <si>
    <t>3×20（预应力混凝土简支小箱梁）</t>
  </si>
  <si>
    <r>
      <rPr>
        <sz val="9"/>
        <color rgb="FF000000"/>
        <rFont val="宋体"/>
        <charset val="0"/>
      </rPr>
      <t>L</t>
    </r>
    <r>
      <rPr>
        <sz val="9"/>
        <color rgb="FF000000"/>
        <rFont val="宋体"/>
        <charset val="134"/>
      </rPr>
      <t>匝道桥</t>
    </r>
  </si>
  <si>
    <r>
      <rPr>
        <sz val="9"/>
        <color rgb="FF000000"/>
        <rFont val="宋体"/>
        <charset val="134"/>
      </rPr>
      <t>新沙路高架桥（左幅</t>
    </r>
    <r>
      <rPr>
        <sz val="9"/>
        <color rgb="FF000000"/>
        <rFont val="宋体"/>
        <charset val="0"/>
      </rPr>
      <t>)</t>
    </r>
  </si>
  <si>
    <t>8×25+20+21×25+（40+70+40）（变截面连续梁）+20+37×25+（32.5+55+32.5）（（变截面连续梁）），未注明桥跨为简支小箱梁</t>
  </si>
  <si>
    <t>连续梁、简支小箱梁</t>
  </si>
  <si>
    <r>
      <rPr>
        <sz val="9"/>
        <color rgb="FF000000"/>
        <rFont val="宋体"/>
        <charset val="134"/>
      </rPr>
      <t>新沙路高架桥</t>
    </r>
    <r>
      <rPr>
        <sz val="9"/>
        <color rgb="FF000000"/>
        <rFont val="宋体"/>
        <charset val="0"/>
      </rPr>
      <t>(</t>
    </r>
    <r>
      <rPr>
        <sz val="9"/>
        <color rgb="FF000000"/>
        <rFont val="宋体"/>
        <charset val="134"/>
      </rPr>
      <t>右幅</t>
    </r>
    <r>
      <rPr>
        <sz val="9"/>
        <color rgb="FF000000"/>
        <rFont val="宋体"/>
        <charset val="0"/>
      </rPr>
      <t>)</t>
    </r>
  </si>
  <si>
    <t>兴业互通主线桥（左幅）</t>
  </si>
  <si>
    <t>20+38×25+（32.5+55+32.5）（连续梁）+34×25，未注明桥跨为简支小箱梁</t>
  </si>
  <si>
    <t>兴业互通主线桥（右幅）</t>
  </si>
  <si>
    <r>
      <rPr>
        <sz val="9"/>
        <color rgb="FF000000"/>
        <rFont val="宋体"/>
        <charset val="134"/>
      </rPr>
      <t>兴业路互通</t>
    </r>
    <r>
      <rPr>
        <sz val="9"/>
        <color rgb="FF000000"/>
        <rFont val="宋体"/>
        <charset val="0"/>
      </rPr>
      <t>A</t>
    </r>
    <r>
      <rPr>
        <sz val="9"/>
        <color rgb="FF000000"/>
        <rFont val="宋体"/>
        <charset val="134"/>
      </rPr>
      <t>匝道桥</t>
    </r>
  </si>
  <si>
    <t>（4×25）+（4×25）（3×25）+（25）</t>
  </si>
  <si>
    <t>桥梁外观检查</t>
  </si>
  <si>
    <r>
      <rPr>
        <sz val="9"/>
        <color rgb="FF000000"/>
        <rFont val="宋体"/>
        <charset val="134"/>
      </rPr>
      <t>兴业路互通</t>
    </r>
    <r>
      <rPr>
        <sz val="9"/>
        <color rgb="FF000000"/>
        <rFont val="宋体"/>
        <charset val="0"/>
      </rPr>
      <t>B</t>
    </r>
    <r>
      <rPr>
        <sz val="9"/>
        <color rgb="FF000000"/>
        <rFont val="宋体"/>
        <charset val="134"/>
      </rPr>
      <t>匝道桥</t>
    </r>
  </si>
  <si>
    <t>25+(3×25)+(4×25)+(4×25)+(3×25+20.5)</t>
  </si>
  <si>
    <r>
      <rPr>
        <sz val="9"/>
        <color rgb="FF000000"/>
        <rFont val="宋体"/>
        <charset val="134"/>
      </rPr>
      <t>兴业路互通</t>
    </r>
    <r>
      <rPr>
        <sz val="9"/>
        <color rgb="FF000000"/>
        <rFont val="宋体"/>
        <charset val="0"/>
      </rPr>
      <t>C</t>
    </r>
    <r>
      <rPr>
        <sz val="9"/>
        <color rgb="FF000000"/>
        <rFont val="宋体"/>
        <charset val="134"/>
      </rPr>
      <t>匝道桥</t>
    </r>
  </si>
  <si>
    <t>30+3*25+5*25+4*25+4*25+25</t>
  </si>
  <si>
    <r>
      <rPr>
        <sz val="9"/>
        <color rgb="FF000000"/>
        <rFont val="宋体"/>
        <charset val="134"/>
      </rPr>
      <t>兴业路互通</t>
    </r>
    <r>
      <rPr>
        <sz val="9"/>
        <color rgb="FF000000"/>
        <rFont val="宋体"/>
        <charset val="0"/>
      </rPr>
      <t>D</t>
    </r>
    <r>
      <rPr>
        <sz val="9"/>
        <color rgb="FF000000"/>
        <rFont val="宋体"/>
        <charset val="134"/>
      </rPr>
      <t>匝道桥</t>
    </r>
  </si>
  <si>
    <t>（2×25）+（5×25）+（4×25）</t>
  </si>
  <si>
    <t>西南涌大桥（左幅）</t>
  </si>
  <si>
    <t>2×25+2×29.5+（40+70+40）（连续梁）+7×30+（40+70+40）（连续梁），未注明桥跨为简支小箱梁</t>
  </si>
  <si>
    <t>西南涌大桥（右幅）</t>
  </si>
  <si>
    <t>新和互通主线桥（左幅）</t>
  </si>
  <si>
    <t>2×（4×25）+2×（3×25）+（20）+（40.5+70+39.5）连续梁+（2×20）+（3×25）+2×（4×25）+（3×25）+(35+2×25)+（3×25）+4×（4×25），未注明桥跨为简支小箱梁</t>
  </si>
  <si>
    <r>
      <rPr>
        <sz val="9"/>
        <color rgb="FF000000"/>
        <rFont val="宋体"/>
        <charset val="134"/>
      </rPr>
      <t>简支小箱梁和</t>
    </r>
    <r>
      <rPr>
        <sz val="9"/>
        <color rgb="FF000000"/>
        <rFont val="宋体"/>
        <charset val="0"/>
      </rPr>
      <t>T</t>
    </r>
    <r>
      <rPr>
        <sz val="9"/>
        <color rgb="FF000000"/>
        <rFont val="宋体"/>
        <charset val="134"/>
      </rPr>
      <t>梁</t>
    </r>
  </si>
  <si>
    <t>新和互通主线桥（右幅）</t>
  </si>
  <si>
    <r>
      <rPr>
        <sz val="9"/>
        <color rgb="FF000000"/>
        <rFont val="宋体"/>
        <charset val="134"/>
      </rPr>
      <t>新和互通</t>
    </r>
    <r>
      <rPr>
        <sz val="9"/>
        <color rgb="FF000000"/>
        <rFont val="宋体"/>
        <charset val="0"/>
      </rPr>
      <t>B</t>
    </r>
    <r>
      <rPr>
        <sz val="9"/>
        <color rgb="FF000000"/>
        <rFont val="宋体"/>
        <charset val="134"/>
      </rPr>
      <t>匝道桥</t>
    </r>
  </si>
  <si>
    <t>4×25.5）+（3×25.5）+（4×20.5）+（20.5）简支小箱梁+（4×17.65）+2×（3×17.65）连续梁</t>
  </si>
  <si>
    <r>
      <rPr>
        <sz val="9"/>
        <color rgb="FF000000"/>
        <rFont val="宋体"/>
        <charset val="134"/>
      </rPr>
      <t>新和互通</t>
    </r>
    <r>
      <rPr>
        <sz val="9"/>
        <color rgb="FF000000"/>
        <rFont val="宋体"/>
        <charset val="0"/>
      </rPr>
      <t>C</t>
    </r>
    <r>
      <rPr>
        <sz val="9"/>
        <color rgb="FF000000"/>
        <rFont val="宋体"/>
        <charset val="134"/>
      </rPr>
      <t>匝道桥</t>
    </r>
  </si>
  <si>
    <t>(1*20.5)+(4*20.5)+(5*25)+(3*25+25.19)简支小箱梁+4*(4*18)连续梁</t>
  </si>
  <si>
    <r>
      <rPr>
        <sz val="9"/>
        <color rgb="FF000000"/>
        <rFont val="宋体"/>
        <charset val="134"/>
      </rPr>
      <t>新和互通</t>
    </r>
    <r>
      <rPr>
        <sz val="9"/>
        <color rgb="FF000000"/>
        <rFont val="宋体"/>
        <charset val="0"/>
      </rPr>
      <t>D</t>
    </r>
    <r>
      <rPr>
        <sz val="9"/>
        <color rgb="FF000000"/>
        <rFont val="宋体"/>
        <charset val="134"/>
      </rPr>
      <t>匝道桥</t>
    </r>
  </si>
  <si>
    <t>（25+20+20）+（35+62+35）+（3×20）+（3×25）+（4×18）+（4×18）</t>
  </si>
  <si>
    <r>
      <rPr>
        <sz val="9"/>
        <color rgb="FF000000"/>
        <rFont val="宋体"/>
        <charset val="134"/>
      </rPr>
      <t>新和互通</t>
    </r>
    <r>
      <rPr>
        <sz val="9"/>
        <color rgb="FF000000"/>
        <rFont val="宋体"/>
        <charset val="0"/>
      </rPr>
      <t>E</t>
    </r>
    <r>
      <rPr>
        <sz val="9"/>
        <color rgb="FF000000"/>
        <rFont val="宋体"/>
        <charset val="134"/>
      </rPr>
      <t>匝道桥</t>
    </r>
  </si>
  <si>
    <t>（2*25）+（4*25）+（4*25）</t>
  </si>
  <si>
    <r>
      <rPr>
        <sz val="9"/>
        <color rgb="FF000000"/>
        <rFont val="宋体"/>
        <charset val="134"/>
      </rPr>
      <t>新沙路互通</t>
    </r>
    <r>
      <rPr>
        <sz val="9"/>
        <color rgb="FF000000"/>
        <rFont val="宋体"/>
        <charset val="0"/>
      </rPr>
      <t>A</t>
    </r>
    <r>
      <rPr>
        <sz val="9"/>
        <color rgb="FF000000"/>
        <rFont val="宋体"/>
        <charset val="134"/>
      </rPr>
      <t>匝道桥</t>
    </r>
  </si>
  <si>
    <t>2×30.0+2×35.0+5×25.0</t>
  </si>
  <si>
    <r>
      <rPr>
        <sz val="9"/>
        <color rgb="FF000000"/>
        <rFont val="宋体"/>
        <charset val="134"/>
      </rPr>
      <t>新沙路互通</t>
    </r>
    <r>
      <rPr>
        <sz val="9"/>
        <color rgb="FF000000"/>
        <rFont val="宋体"/>
        <charset val="0"/>
      </rPr>
      <t>B</t>
    </r>
    <r>
      <rPr>
        <sz val="9"/>
        <color rgb="FF000000"/>
        <rFont val="宋体"/>
        <charset val="134"/>
      </rPr>
      <t>匝道桥</t>
    </r>
  </si>
  <si>
    <t>4×18.0+3×25.0+3×25.0</t>
  </si>
  <si>
    <t>广珠铁路跨线桥（左幅）</t>
  </si>
  <si>
    <t>32.5+37.5+12.5+37.5+4×25+19.25+40+19.25+20+24×25+25+2×30+25，（预应力简支小箱梁）</t>
  </si>
  <si>
    <t>广珠铁路跨线桥（右幅）</t>
  </si>
  <si>
    <t>新沙路互通主线桥（左幅）</t>
  </si>
  <si>
    <t>8×25+5×30+7×35+（32.5+55+55+32.5）（连续梁）+2×25，未注明桥跨为简支小箱梁</t>
  </si>
  <si>
    <t>新沙路互通主线桥（右幅）</t>
  </si>
  <si>
    <t>三水农场高架桥（左幅）</t>
  </si>
  <si>
    <t>22×25+30+35+30+55×25，所有桥跨均为简支小箱梁</t>
  </si>
  <si>
    <t>三水农场高架桥（右幅）</t>
  </si>
  <si>
    <t>塘边互通主线桥（左幅）</t>
  </si>
  <si>
    <t>26×25+20+2×30+20×25，所有桥跨均为简支小箱梁</t>
  </si>
  <si>
    <t>塘边互通主线桥（右幅）</t>
  </si>
  <si>
    <r>
      <rPr>
        <sz val="9"/>
        <color theme="1"/>
        <rFont val="宋体"/>
        <charset val="134"/>
      </rPr>
      <t>塘边互通</t>
    </r>
    <r>
      <rPr>
        <sz val="9"/>
        <color theme="1"/>
        <rFont val="宋体"/>
        <charset val="0"/>
      </rPr>
      <t>B</t>
    </r>
    <r>
      <rPr>
        <sz val="9"/>
        <color theme="1"/>
        <rFont val="宋体"/>
        <charset val="134"/>
      </rPr>
      <t>匝道桥</t>
    </r>
  </si>
  <si>
    <t>3×18</t>
  </si>
  <si>
    <t>连续箱梁</t>
  </si>
  <si>
    <r>
      <rPr>
        <sz val="9"/>
        <color theme="1"/>
        <rFont val="宋体"/>
        <charset val="134"/>
      </rPr>
      <t>塘边互通</t>
    </r>
    <r>
      <rPr>
        <sz val="9"/>
        <color theme="1"/>
        <rFont val="宋体"/>
        <charset val="0"/>
      </rPr>
      <t>C</t>
    </r>
    <r>
      <rPr>
        <sz val="9"/>
        <color theme="1"/>
        <rFont val="宋体"/>
        <charset val="134"/>
      </rPr>
      <t>匝道桥</t>
    </r>
  </si>
  <si>
    <t>5×25</t>
  </si>
  <si>
    <t>预应力砼小箱梁</t>
  </si>
  <si>
    <r>
      <rPr>
        <sz val="9"/>
        <color theme="1"/>
        <rFont val="宋体"/>
        <charset val="134"/>
      </rPr>
      <t>塘边互通</t>
    </r>
    <r>
      <rPr>
        <sz val="9"/>
        <color theme="1"/>
        <rFont val="宋体"/>
        <charset val="0"/>
      </rPr>
      <t>D</t>
    </r>
    <r>
      <rPr>
        <sz val="9"/>
        <color theme="1"/>
        <rFont val="宋体"/>
        <charset val="134"/>
      </rPr>
      <t>匝道桥</t>
    </r>
  </si>
  <si>
    <t>2×25+3×18+3×18</t>
  </si>
  <si>
    <t>小箱梁、连续箱梁</t>
  </si>
  <si>
    <r>
      <rPr>
        <sz val="9"/>
        <color theme="1"/>
        <rFont val="宋体"/>
        <charset val="134"/>
      </rPr>
      <t>塘边互通</t>
    </r>
    <r>
      <rPr>
        <sz val="9"/>
        <color theme="1"/>
        <rFont val="宋体"/>
        <charset val="0"/>
      </rPr>
      <t>E</t>
    </r>
    <r>
      <rPr>
        <sz val="9"/>
        <color theme="1"/>
        <rFont val="宋体"/>
        <charset val="134"/>
      </rPr>
      <t>匝道桥</t>
    </r>
  </si>
  <si>
    <t>9×25</t>
  </si>
  <si>
    <t>西乐公路高架桥（左幅）</t>
  </si>
  <si>
    <t>25+（32.5+55+32.5）（连续梁）+16×25+（32.5+55+32.5）（连续梁）+7×25+（40+70+40）（连续梁）+11×25+（32.5+55+32.5）（连续梁）+21×25+（32.5+55+32.5）（连续梁）+18×25，未注明桥跨为简支小箱梁</t>
  </si>
  <si>
    <t>西乐公路高架桥（右幅）</t>
  </si>
  <si>
    <t>三水服务区主线桥（左幅）</t>
  </si>
  <si>
    <t>39×25+2×20+35+2×20+23×25，所有桥跨均为简支小箱梁</t>
  </si>
  <si>
    <t>三水服务区主线桥（右幅）</t>
  </si>
  <si>
    <t>三水服务区天桥</t>
  </si>
  <si>
    <t>13.6+25+25+22.1</t>
  </si>
  <si>
    <t>钢箱梁</t>
  </si>
  <si>
    <r>
      <rPr>
        <sz val="9"/>
        <color rgb="FF000000"/>
        <rFont val="宋体"/>
        <charset val="134"/>
      </rPr>
      <t>三水服务区</t>
    </r>
    <r>
      <rPr>
        <sz val="9"/>
        <color rgb="FF000000"/>
        <rFont val="宋体"/>
        <charset val="0"/>
      </rPr>
      <t>A</t>
    </r>
    <r>
      <rPr>
        <sz val="9"/>
        <color rgb="FF000000"/>
        <rFont val="宋体"/>
        <charset val="134"/>
      </rPr>
      <t>匝道</t>
    </r>
    <r>
      <rPr>
        <sz val="9"/>
        <color rgb="FF000000"/>
        <rFont val="宋体"/>
        <charset val="0"/>
      </rPr>
      <t>1</t>
    </r>
    <r>
      <rPr>
        <sz val="9"/>
        <color rgb="FF000000"/>
        <rFont val="宋体"/>
        <charset val="134"/>
      </rPr>
      <t>号桥</t>
    </r>
  </si>
  <si>
    <t>4×25+4×25+25</t>
  </si>
  <si>
    <r>
      <rPr>
        <sz val="9"/>
        <color rgb="FF000000"/>
        <rFont val="宋体"/>
        <charset val="134"/>
      </rPr>
      <t>三水服务区</t>
    </r>
    <r>
      <rPr>
        <sz val="9"/>
        <color rgb="FF000000"/>
        <rFont val="宋体"/>
        <charset val="0"/>
      </rPr>
      <t>A</t>
    </r>
    <r>
      <rPr>
        <sz val="9"/>
        <color rgb="FF000000"/>
        <rFont val="宋体"/>
        <charset val="134"/>
      </rPr>
      <t>匝道</t>
    </r>
    <r>
      <rPr>
        <sz val="9"/>
        <color rgb="FF000000"/>
        <rFont val="宋体"/>
        <charset val="0"/>
      </rPr>
      <t>2</t>
    </r>
    <r>
      <rPr>
        <sz val="9"/>
        <color rgb="FF000000"/>
        <rFont val="宋体"/>
        <charset val="134"/>
      </rPr>
      <t>号桥</t>
    </r>
  </si>
  <si>
    <t>25+3×25+30+2×25.4+4×25+4×25</t>
  </si>
  <si>
    <r>
      <rPr>
        <sz val="9"/>
        <color rgb="FF000000"/>
        <rFont val="宋体"/>
        <charset val="134"/>
      </rPr>
      <t>三水服务区</t>
    </r>
    <r>
      <rPr>
        <sz val="9"/>
        <color rgb="FF000000"/>
        <rFont val="宋体"/>
        <charset val="0"/>
      </rPr>
      <t>B</t>
    </r>
    <r>
      <rPr>
        <sz val="9"/>
        <color rgb="FF000000"/>
        <rFont val="宋体"/>
        <charset val="134"/>
      </rPr>
      <t>匝道</t>
    </r>
    <r>
      <rPr>
        <sz val="9"/>
        <color rgb="FF000000"/>
        <rFont val="宋体"/>
        <charset val="0"/>
      </rPr>
      <t>1</t>
    </r>
    <r>
      <rPr>
        <sz val="9"/>
        <color rgb="FF000000"/>
        <rFont val="宋体"/>
        <charset val="134"/>
      </rPr>
      <t>号桥</t>
    </r>
  </si>
  <si>
    <t>4×25+25</t>
  </si>
  <si>
    <r>
      <rPr>
        <sz val="9"/>
        <color rgb="FF000000"/>
        <rFont val="宋体"/>
        <charset val="134"/>
      </rPr>
      <t>三水服务区</t>
    </r>
    <r>
      <rPr>
        <sz val="9"/>
        <color rgb="FF000000"/>
        <rFont val="宋体"/>
        <charset val="0"/>
      </rPr>
      <t>B</t>
    </r>
    <r>
      <rPr>
        <sz val="9"/>
        <color rgb="FF000000"/>
        <rFont val="宋体"/>
        <charset val="134"/>
      </rPr>
      <t>匝道</t>
    </r>
    <r>
      <rPr>
        <sz val="9"/>
        <color rgb="FF000000"/>
        <rFont val="宋体"/>
        <charset val="0"/>
      </rPr>
      <t>2</t>
    </r>
    <r>
      <rPr>
        <sz val="9"/>
        <color rgb="FF000000"/>
        <rFont val="宋体"/>
        <charset val="134"/>
      </rPr>
      <t>号桥</t>
    </r>
  </si>
  <si>
    <t>25+2×25+4×30+2×24.5</t>
  </si>
  <si>
    <t>BK0+533.5安泰路B匝道跨线桥</t>
  </si>
  <si>
    <t>/</t>
  </si>
  <si>
    <t>涵洞外观</t>
  </si>
  <si>
    <t>座</t>
  </si>
  <si>
    <t>兴云路高架桥（左幅）</t>
  </si>
  <si>
    <t>96×25，所有桥跨均为简支小箱梁</t>
  </si>
  <si>
    <t>兴云路高架桥（右幅）</t>
  </si>
  <si>
    <t>云东海互通主线桥（左幅）</t>
  </si>
  <si>
    <t>4×25+3×25+3×30+2×25+3×25+</t>
  </si>
  <si>
    <t>4×25+4×25+3×25+2×25+34.396+25+</t>
  </si>
  <si>
    <t>4×25+4×25+3×25+4×25+4×25</t>
  </si>
  <si>
    <t>云东海互通主线桥（右幅）</t>
  </si>
  <si>
    <t>北江大桥（左幅）</t>
  </si>
  <si>
    <t>23×25+3×30+(40+70+40)（连续梁）+(55+2×50)（现浇梁）+(115+215+115)（连续刚构）+（35.25+3×40）（连续T梁）+（39.9+3×39.75+35.6）（连续T梁）+(65+115+65)（连续梁），其余桥跨为简支小箱梁</t>
  </si>
  <si>
    <r>
      <rPr>
        <sz val="9"/>
        <color rgb="FF000000"/>
        <rFont val="宋体"/>
        <charset val="134"/>
      </rPr>
      <t>现浇连续梁、连续刚构、连续</t>
    </r>
    <r>
      <rPr>
        <sz val="9"/>
        <color rgb="FF000000"/>
        <rFont val="宋体"/>
        <charset val="0"/>
      </rPr>
      <t>T</t>
    </r>
    <r>
      <rPr>
        <sz val="9"/>
        <color rgb="FF000000"/>
        <rFont val="宋体"/>
        <charset val="134"/>
      </rPr>
      <t>梁和简支小箱梁</t>
    </r>
  </si>
  <si>
    <t>永久观测点复测</t>
  </si>
  <si>
    <t>测点</t>
  </si>
  <si>
    <t>北江大桥（右幅）</t>
  </si>
  <si>
    <t>23×25+3×30+(40+70+40)（连续梁）+3×50（现浇联）+(115+215+115)（连续刚构）+（40.25+3×40）（连续T梁）+（39.9+3×39.75+35.6）（连续T梁）+(65+115+65)（连续梁），其余桥跨为简支小箱梁</t>
  </si>
  <si>
    <r>
      <rPr>
        <sz val="9"/>
        <color rgb="FF000000"/>
        <rFont val="宋体"/>
        <charset val="134"/>
      </rPr>
      <t>云东海互通</t>
    </r>
    <r>
      <rPr>
        <sz val="9"/>
        <color rgb="FF000000"/>
        <rFont val="宋体"/>
        <charset val="0"/>
      </rPr>
      <t>A</t>
    </r>
    <r>
      <rPr>
        <sz val="9"/>
        <color rgb="FF000000"/>
        <rFont val="宋体"/>
        <charset val="134"/>
      </rPr>
      <t>匝道桥</t>
    </r>
  </si>
  <si>
    <t>9×17（连续箱梁）+4×20，其余桥跨均为简支小箱梁</t>
  </si>
  <si>
    <t>现浇连续梁、简支小箱梁</t>
  </si>
  <si>
    <r>
      <rPr>
        <sz val="9"/>
        <color rgb="FF000000"/>
        <rFont val="宋体"/>
        <charset val="134"/>
      </rPr>
      <t>云东海互通</t>
    </r>
    <r>
      <rPr>
        <sz val="9"/>
        <color rgb="FF000000"/>
        <rFont val="宋体"/>
        <charset val="0"/>
      </rPr>
      <t>B</t>
    </r>
    <r>
      <rPr>
        <sz val="9"/>
        <color rgb="FF000000"/>
        <rFont val="宋体"/>
        <charset val="134"/>
      </rPr>
      <t>匝道桥</t>
    </r>
  </si>
  <si>
    <t>16.197+6×17，所有桥跨均为现浇连续箱梁</t>
  </si>
  <si>
    <t>现浇连续梁</t>
  </si>
  <si>
    <r>
      <rPr>
        <sz val="9"/>
        <color rgb="FF000000"/>
        <rFont val="宋体"/>
        <charset val="134"/>
      </rPr>
      <t>云东海互通</t>
    </r>
    <r>
      <rPr>
        <sz val="9"/>
        <color rgb="FF000000"/>
        <rFont val="宋体"/>
        <charset val="0"/>
      </rPr>
      <t>C</t>
    </r>
    <r>
      <rPr>
        <sz val="9"/>
        <color rgb="FF000000"/>
        <rFont val="宋体"/>
        <charset val="134"/>
      </rPr>
      <t>匝道</t>
    </r>
    <r>
      <rPr>
        <sz val="9"/>
        <color rgb="FF000000"/>
        <rFont val="宋体"/>
        <charset val="0"/>
      </rPr>
      <t>1</t>
    </r>
    <r>
      <rPr>
        <sz val="9"/>
        <color rgb="FF000000"/>
        <rFont val="宋体"/>
        <charset val="134"/>
      </rPr>
      <t>号桥</t>
    </r>
  </si>
  <si>
    <t>10×20，所有桥跨均为简支小箱梁</t>
  </si>
  <si>
    <r>
      <rPr>
        <sz val="9"/>
        <color rgb="FF000000"/>
        <rFont val="宋体"/>
        <charset val="134"/>
      </rPr>
      <t>云东海互通</t>
    </r>
    <r>
      <rPr>
        <sz val="9"/>
        <color rgb="FF000000"/>
        <rFont val="宋体"/>
        <charset val="0"/>
      </rPr>
      <t>C</t>
    </r>
    <r>
      <rPr>
        <sz val="9"/>
        <color rgb="FF000000"/>
        <rFont val="宋体"/>
        <charset val="134"/>
      </rPr>
      <t>匝道桥</t>
    </r>
    <r>
      <rPr>
        <sz val="9"/>
        <color rgb="FF000000"/>
        <rFont val="宋体"/>
        <charset val="0"/>
      </rPr>
      <t>2</t>
    </r>
    <r>
      <rPr>
        <sz val="9"/>
        <color rgb="FF000000"/>
        <rFont val="宋体"/>
        <charset val="134"/>
      </rPr>
      <t>号桥</t>
    </r>
  </si>
  <si>
    <t>17.574+3×17.5，所有桥跨均为现浇连续箱梁</t>
  </si>
  <si>
    <r>
      <rPr>
        <sz val="9"/>
        <color rgb="FF000000"/>
        <rFont val="宋体"/>
        <charset val="134"/>
      </rPr>
      <t>云东海互通</t>
    </r>
    <r>
      <rPr>
        <sz val="9"/>
        <color rgb="FF000000"/>
        <rFont val="宋体"/>
        <charset val="0"/>
      </rPr>
      <t>D</t>
    </r>
    <r>
      <rPr>
        <sz val="9"/>
        <color rgb="FF000000"/>
        <rFont val="宋体"/>
        <charset val="134"/>
      </rPr>
      <t>匝道</t>
    </r>
  </si>
  <si>
    <r>
      <rPr>
        <sz val="9"/>
        <color rgb="FF000000"/>
        <rFont val="宋体"/>
        <charset val="134"/>
      </rPr>
      <t>云东海互通</t>
    </r>
    <r>
      <rPr>
        <sz val="9"/>
        <color rgb="FF000000"/>
        <rFont val="宋体"/>
        <charset val="0"/>
      </rPr>
      <t>E</t>
    </r>
    <r>
      <rPr>
        <sz val="9"/>
        <color rgb="FF000000"/>
        <rFont val="宋体"/>
        <charset val="134"/>
      </rPr>
      <t>匝道</t>
    </r>
  </si>
  <si>
    <t>9×25，所有桥跨均为简支小箱梁</t>
  </si>
  <si>
    <t>合计(元)</t>
  </si>
  <si>
    <t>广佛肇高速公路广州石井至肇庆大旺段工程佛山段路基路面及交安机电工程竣工检测清单</t>
  </si>
  <si>
    <t>分部工程</t>
  </si>
  <si>
    <t>里程</t>
  </si>
  <si>
    <t>检测频率要求</t>
  </si>
  <si>
    <t>检测数量</t>
  </si>
  <si>
    <t>路面工程</t>
  </si>
  <si>
    <t>路面病害调查
（自动路况摄像）</t>
  </si>
  <si>
    <t>主线、辅道</t>
  </si>
  <si>
    <t>主线辅道匝道每车道连续检测</t>
  </si>
  <si>
    <r>
      <rPr>
        <sz val="9"/>
        <color theme="1"/>
        <rFont val="宋体"/>
        <charset val="0"/>
      </rPr>
      <t>km·</t>
    </r>
    <r>
      <rPr>
        <sz val="9"/>
        <color indexed="8"/>
        <rFont val="宋体"/>
        <charset val="134"/>
      </rPr>
      <t>车道</t>
    </r>
  </si>
  <si>
    <t>平整度
（激光断面仪法）</t>
  </si>
  <si>
    <t>主线辅道每车道连续检测</t>
  </si>
  <si>
    <t>车辙
（激光断面仪法）</t>
  </si>
  <si>
    <t>主线检测一半车道，辅道单幅抽检1条车道</t>
  </si>
  <si>
    <r>
      <rPr>
        <sz val="9"/>
        <color theme="1"/>
        <rFont val="宋体"/>
        <charset val="0"/>
      </rPr>
      <t>km·</t>
    </r>
    <r>
      <rPr>
        <sz val="9"/>
        <color rgb="FF000000"/>
        <rFont val="宋体"/>
        <charset val="0"/>
      </rPr>
      <t>车道</t>
    </r>
  </si>
  <si>
    <t>横向力系数</t>
  </si>
  <si>
    <t>沥青路面弯沉</t>
  </si>
  <si>
    <t>主线辅道单幅各抽检一条车道，桥梁段除外</t>
  </si>
  <si>
    <t>点</t>
  </si>
  <si>
    <t>构造深度</t>
  </si>
  <si>
    <t>主线辅道单幅各抽检一条车道</t>
  </si>
  <si>
    <t>1处/双车道.km，3点/处</t>
  </si>
  <si>
    <t>伸缩缝与桥面高差</t>
  </si>
  <si>
    <t>逐条检测</t>
  </si>
  <si>
    <t>条</t>
  </si>
  <si>
    <t>路基工程</t>
  </si>
  <si>
    <t>路基边坡外观检测</t>
  </si>
  <si>
    <t>全幅检测，桥梁段除外</t>
  </si>
  <si>
    <t>km·单幅</t>
  </si>
  <si>
    <t>路基与路面结构缺陷调查</t>
  </si>
  <si>
    <t>南侧辅道</t>
  </si>
  <si>
    <t>交通工程</t>
  </si>
  <si>
    <t>交通工程外观检测</t>
  </si>
  <si>
    <t>主线辅道匝道全幅检测</t>
  </si>
  <si>
    <t>机电工程</t>
  </si>
  <si>
    <t>机电工程外观检测</t>
  </si>
  <si>
    <t>合计（元）</t>
  </si>
  <si>
    <t>佛江高速公路和顺至陈村段桥梁工程竣工检测清单</t>
  </si>
  <si>
    <t>桥涵跨径组合</t>
  </si>
  <si>
    <t>结构型式</t>
  </si>
  <si>
    <t>中信大道立交FA辅道1号桥</t>
  </si>
  <si>
    <t>3×10</t>
  </si>
  <si>
    <t>P.C.空心板</t>
  </si>
  <si>
    <t>中信大道立交FA辅道2号桥</t>
  </si>
  <si>
    <t>中信大道立交FB辅道1号桥</t>
  </si>
  <si>
    <t>中信大道立交FB辅道2号桥</t>
  </si>
  <si>
    <t>金溪大桥左幅拼宽引桥</t>
  </si>
  <si>
    <t>5×20+25+30</t>
  </si>
  <si>
    <t>20米P.C.空心板+P.C.小箱梁</t>
  </si>
  <si>
    <t>金溪大桥右幅拼宽引桥</t>
  </si>
  <si>
    <t>5×20+（25+3×30）+30</t>
  </si>
  <si>
    <t>中信大道立交K2+272.274涵洞</t>
  </si>
  <si>
    <t>1-d0.8/1-d1.20</t>
  </si>
  <si>
    <t>钢筋砼圆管涵</t>
  </si>
  <si>
    <t>中信大道立交K2+355.982涵洞</t>
  </si>
  <si>
    <t>中信大道立交K2+433.437涵洞</t>
  </si>
  <si>
    <t>1-d0.8</t>
  </si>
  <si>
    <t>中信大道立交AK0+392涵洞</t>
  </si>
  <si>
    <t>1-3×2.3</t>
  </si>
  <si>
    <t>钢筋砼盖板涵</t>
  </si>
  <si>
    <t>中信大道立交AK1+056.5涵洞</t>
  </si>
  <si>
    <t>1-4×2.7</t>
  </si>
  <si>
    <t>中信大道立交EK0+403涵洞</t>
  </si>
  <si>
    <t>1-4×3</t>
  </si>
  <si>
    <t>中信大道立交GK0+160涵洞</t>
  </si>
  <si>
    <t>中信大道立交JK0+106涵洞</t>
  </si>
  <si>
    <t>中信大道立交FBK1+383涵洞</t>
  </si>
  <si>
    <t>1-4×2.0</t>
  </si>
  <si>
    <t>中信大道立交FBK1+770涵洞</t>
  </si>
  <si>
    <t>1-d1.50</t>
  </si>
  <si>
    <t>中信大道立交K1+950人行天桥</t>
  </si>
  <si>
    <t>20.435+2×29.26+15.015</t>
  </si>
  <si>
    <t>连续钢箱梁</t>
  </si>
  <si>
    <t>中信大道立交K2+840人行天桥</t>
  </si>
  <si>
    <t>16.38+2×26.73+20.47</t>
  </si>
  <si>
    <t>中信大道立交K7+775人行天桥</t>
  </si>
  <si>
    <t>12.83+2×21.9+11.55</t>
  </si>
  <si>
    <t>文教互通立交K6+443.622涵洞</t>
  </si>
  <si>
    <t>1-3×2</t>
  </si>
  <si>
    <t>钢筋砼箱涵</t>
  </si>
  <si>
    <t>文教互通立交K7+907.587涵洞</t>
  </si>
  <si>
    <t>1-d1.20</t>
  </si>
  <si>
    <t>文教互通立交K8+446.142涵洞</t>
  </si>
  <si>
    <t>1-d1.40</t>
  </si>
  <si>
    <t>文教互通立交FAK1+360涵洞</t>
  </si>
  <si>
    <t>2-4×3</t>
  </si>
  <si>
    <t>文教互通立交FBK0+356涵洞</t>
  </si>
  <si>
    <t>文教互通立交FCK0+78.029涵洞</t>
  </si>
  <si>
    <t>文教互通立交FCK1+254.167涵洞</t>
  </si>
  <si>
    <t>2-4×2.5</t>
  </si>
  <si>
    <t>文教互通立交FDK0+389.5涵洞</t>
  </si>
  <si>
    <t>文教互通立交FDK1+232涵洞</t>
  </si>
  <si>
    <t>2-4×2.0</t>
  </si>
  <si>
    <t>文教互通立交FDK1+497涵洞</t>
  </si>
  <si>
    <t>里横路立交H辅道调头桥</t>
  </si>
  <si>
    <t>2×30+（26.5+27+26.5）+2×25.5+（26.5+27+26.5）+2×30</t>
  </si>
  <si>
    <t>30米P.C.小箱梁+2×25.5米钢箱梁+P.C.现浇连续箱梁</t>
  </si>
  <si>
    <t>里水涌特大桥左幅拼宽引桥</t>
  </si>
  <si>
    <t>20.94+4×21.04</t>
  </si>
  <si>
    <t>里横路立交FAK0+343.5涵洞</t>
  </si>
  <si>
    <t>1-3.8×1.0</t>
  </si>
  <si>
    <t>里横路立交FBK0+180.5涵洞</t>
  </si>
  <si>
    <t>盐南路F辅道跨线桥</t>
  </si>
  <si>
    <t>2×21+5×21+（24.5+32+35+24）+2×27.5+4×21+4×21+2×21</t>
  </si>
  <si>
    <t>21米P.C.小箱梁+P.C.连续箱梁</t>
  </si>
  <si>
    <t>盐南路E辅道跨线桥</t>
  </si>
  <si>
    <t>2×21+4×21+4×21+（24+35+32+24.5）+2×27.5+5×21+2×21</t>
  </si>
  <si>
    <t>盐南路立交FAK0+199.053涵洞</t>
  </si>
  <si>
    <t>1-2.9×2.0</t>
  </si>
  <si>
    <t>盐南路立交FAK0+403.548涵洞</t>
  </si>
  <si>
    <t>盐南路立交FBK0+204.844涵洞</t>
  </si>
  <si>
    <t>1-3.1×1.9</t>
  </si>
  <si>
    <t>盐南路立交FBK0+448.049涵洞</t>
  </si>
  <si>
    <t>雅瑶水道左幅拼宽桥</t>
  </si>
  <si>
    <t>17.711+19.083+21.216+2×36.429+21.216+2×21.109+19.083+19.048+2×21.04+2×23.04+4×21.04+20.94</t>
  </si>
  <si>
    <t>20米、22米P.C.空心板+P.C.T梁</t>
  </si>
  <si>
    <t>雅瑶水道右幅拼宽桥</t>
  </si>
  <si>
    <t>3×23.04+21.04+17.711+19.083+21.216+2×36.429+21.216+2×21.109+19.083+19.048+2×21.04+2×23.04+4×21.04+20.94</t>
  </si>
  <si>
    <t>主线跨广佛公路左幅拼宽桥</t>
  </si>
  <si>
    <t>（20.56+2×21.02）+（19.058+21.151）+（30.354+48.468+30.384）+（21.15+18.28）+19.07</t>
  </si>
  <si>
    <t>P.C.空心板+P.C.现浇箱梁</t>
  </si>
  <si>
    <t>主线跨广佛公路右幅拼宽桥</t>
  </si>
  <si>
    <t>主线跨穗盐西路左幅拼宽桥</t>
  </si>
  <si>
    <t>2×21.04+4×21.049+21.036+2×21.04+18.04+21.145+31.35+46.454+31.35+21.072+19.04+3×21.04+2×19.06+2×19.04+18.54</t>
  </si>
  <si>
    <t>P.C.空心板+30/45米P.C.T梁</t>
  </si>
  <si>
    <t>主线跨穗盐西路右幅拼宽桥</t>
  </si>
  <si>
    <t>31.368+21.072+19.099+2×21.04+21.033+2×19.06+2×19.04+18.513</t>
  </si>
  <si>
    <t>P.C.空心板+30米P.C.T梁</t>
  </si>
  <si>
    <t>河西大涌主线左幅拼宽桥</t>
  </si>
  <si>
    <t>10+13+10</t>
  </si>
  <si>
    <t>钢筋砼现浇箱梁</t>
  </si>
  <si>
    <t>河西大涌主线右幅拼宽桥</t>
  </si>
  <si>
    <t>右辅道横沙路汽车通道</t>
  </si>
  <si>
    <t>2×20</t>
  </si>
  <si>
    <t>右辅道跨联安大道桥</t>
  </si>
  <si>
    <t>4×23+2×17+2×30+5×21+19.5+3×21.04+20.077+21.153+31.354+41.455+31.353+21.153+15.584+17.04+2×21.04+19.5+2×17</t>
  </si>
  <si>
    <t>17/21/23/30米P.C.小箱梁+T梁</t>
  </si>
  <si>
    <t>右辅道跨穗盐西路桥</t>
  </si>
  <si>
    <t>7×21+19+（36+46+29）+19+17+3×21+19</t>
  </si>
  <si>
    <t>17/19/21米P.C.小箱梁+P.C.现浇箱梁</t>
  </si>
  <si>
    <t>右辅道河西大涌桥</t>
  </si>
  <si>
    <t>3×13</t>
  </si>
  <si>
    <t>左辅道横沙路汽车通道</t>
  </si>
  <si>
    <t>左辅道江心涌桥</t>
  </si>
  <si>
    <t>3×20</t>
  </si>
  <si>
    <t>左辅道跨联安大道桥</t>
  </si>
  <si>
    <t>2×17+19.5+2×21.04+23.04+20.512+21.152+31.353+41.455+31.354+21.153+17.15+2×17.04+21.04+19.5+2×21+2×30+17+21+3×30+2×19+3×21</t>
  </si>
  <si>
    <t>17/19/21/23/30米P.C.小箱梁+T梁</t>
  </si>
  <si>
    <t>左辅道跨穗盐西路桥</t>
  </si>
  <si>
    <t>2×19+5×21+（36+46+29）+19+17+5×21</t>
  </si>
  <si>
    <t>左辅道河西大涌桥</t>
  </si>
  <si>
    <t>河西大道汽车通道拼宽桥</t>
  </si>
  <si>
    <t>1×22</t>
  </si>
  <si>
    <t>佛山水道主线桥左幅拼宽桥</t>
  </si>
  <si>
    <t>20.84+3×20.924+21.073+3×21.03+21.48</t>
  </si>
  <si>
    <t>佛山水道主线桥右幅拼宽桥</t>
  </si>
  <si>
    <t>20.801+3×20.897+20.996+21.040+21.54</t>
  </si>
  <si>
    <t>佛山水道右辅道拼宽</t>
  </si>
  <si>
    <t>30.13+12×30</t>
  </si>
  <si>
    <t>P.C.小箱梁</t>
  </si>
  <si>
    <t>佛山水道辅道桥右主桥</t>
  </si>
  <si>
    <t>55+80+55</t>
  </si>
  <si>
    <t>P.C.现浇箱梁</t>
  </si>
  <si>
    <t>佛山水道辅道桥左主桥</t>
  </si>
  <si>
    <t>佛山水道主路桥右主桥</t>
  </si>
  <si>
    <t>佛山水道主路桥左主桥</t>
  </si>
  <si>
    <t>广佛高速公路跨线桥右主桥</t>
  </si>
  <si>
    <t>广佛高速公路跨线桥左主桥</t>
  </si>
  <si>
    <t>里水涌大桥右主桥</t>
  </si>
  <si>
    <t>里水涌大桥左主桥</t>
  </si>
  <si>
    <t>里水涌右辅道桥主桥</t>
  </si>
  <si>
    <t>53.98+78.15+53.64</t>
  </si>
  <si>
    <t>里水涌左辅道桥主桥</t>
  </si>
  <si>
    <t>53.64+78.15+53.98</t>
  </si>
  <si>
    <t>海八路跨线桥右幅拼宽桥</t>
  </si>
  <si>
    <t>（20.94+4×21.04）+2×21.04+（35+2×45+35）+2×21.04</t>
  </si>
  <si>
    <t>YK11+468.407人行天桥</t>
  </si>
  <si>
    <t>23.55+26.4+26.5+23.55</t>
  </si>
  <si>
    <t>官和路跨线桥人行天桥</t>
  </si>
  <si>
    <t>北侧（主桥+梯道）：104
南侧（主桥+梯道）：104</t>
  </si>
  <si>
    <t>主桥P.C.空心板
梯道现浇板</t>
  </si>
  <si>
    <t>雅瑶水道左幅拼宽桥先行段</t>
  </si>
  <si>
    <t>21.84+3×23.14</t>
  </si>
  <si>
    <t>改路4K0+350.5</t>
  </si>
  <si>
    <t>1×16</t>
  </si>
  <si>
    <t>海八路立交FDK0+259.22涵洞</t>
  </si>
  <si>
    <t>1-5×3.5</t>
  </si>
  <si>
    <t>三胜河桥主线拼宽桥左幅</t>
  </si>
  <si>
    <t>三胜河桥主线拼宽桥右幅</t>
  </si>
  <si>
    <t>右辅道三胜河拼宽桥</t>
  </si>
  <si>
    <t>左辅道三胜河拼宽桥</t>
  </si>
  <si>
    <t>海五路立交K30+221-K30+261涵洞</t>
  </si>
  <si>
    <t>3-6×3.0</t>
  </si>
  <si>
    <t>钢筋砼框架箱涵</t>
  </si>
  <si>
    <t>海五路立交K30+550人行天桥</t>
  </si>
  <si>
    <t>20.5+26.25+26+20.5</t>
  </si>
  <si>
    <t>海五路立交K31+175人行天桥</t>
  </si>
  <si>
    <t>27.5+17.75+20+20+17.4+18</t>
  </si>
  <si>
    <t>主线跨佛平路桥拼宽桥左幅</t>
  </si>
  <si>
    <t>20.54+9×21.04+21.043+21.055+21.166</t>
  </si>
  <si>
    <t>主线跨佛平路桥拼宽桥右幅</t>
  </si>
  <si>
    <t>右辅道跨佛平路桥（FB辅道桥）</t>
  </si>
  <si>
    <t>4×21+3×19+（56+103+56）+3×17+6×21</t>
  </si>
  <si>
    <t>17/19/21米P.C.小箱梁+钢箱梁</t>
  </si>
  <si>
    <t>左辅道跨佛平路桥（FA辅道桥）</t>
  </si>
  <si>
    <t>7×21+17+（56+103+56）+3×17+6×21</t>
  </si>
  <si>
    <t>17/21米P.C.小箱梁+钢箱梁</t>
  </si>
  <si>
    <t>佛平路立交K31+709人行天桥</t>
  </si>
  <si>
    <t>东侧梯道（9.46+9.2+9.2+5）+主桥(24+22*2+29.30+20+23)+ 西侧梯道（9.46+9.2+9.2+5.4）</t>
  </si>
  <si>
    <t>佛平路立交K33+588人行天桥</t>
  </si>
  <si>
    <t>东侧梯道（9.46+9.2+9.2+5）+主桥(44+45+48)+西侧梯道（9.46+9.2+9.2+5.4）</t>
  </si>
  <si>
    <t>佛平路立交K31+405.06涵洞</t>
  </si>
  <si>
    <t>1-5×3.0</t>
  </si>
  <si>
    <t>佛平路立交K31+405.06涵洞(右幅接长箱涵）</t>
  </si>
  <si>
    <t>佛平路立交K31+736.97涵洞</t>
  </si>
  <si>
    <t>3-3×2.5</t>
  </si>
  <si>
    <t>佛平路立交LAK0+176.09涵洞</t>
  </si>
  <si>
    <t>1-2×2.0</t>
  </si>
  <si>
    <t>圆管涵</t>
  </si>
  <si>
    <t>佛平路立交LAK0+612.34涵洞</t>
  </si>
  <si>
    <t>1-4×3.0</t>
  </si>
  <si>
    <t>佛平路立交LBK0+210.52涵洞</t>
  </si>
  <si>
    <t>佛平路立交LBK0+610.43涵洞</t>
  </si>
  <si>
    <t>佛平路立交K33+255-K33+615涵洞</t>
  </si>
  <si>
    <t>钢筋砼框架涵</t>
  </si>
  <si>
    <t>佛平路立交K31+780地下通道</t>
  </si>
  <si>
    <t>1-5×2.75</t>
  </si>
  <si>
    <t>钢筋砼箱</t>
  </si>
  <si>
    <t>佛平路立交K33+700地下通道</t>
  </si>
  <si>
    <t>平胜大桥北引桥右幅拼宽桥</t>
  </si>
  <si>
    <t>7×20+6×20+6×20+（30+2×25+30）</t>
  </si>
  <si>
    <t>20米P.C.空心板+现浇箱梁</t>
  </si>
  <si>
    <t>平胜大桥北引桥左幅拼宽桥</t>
  </si>
  <si>
    <t>（29+3×28）+（28+2×27+32）</t>
  </si>
  <si>
    <t>季华路立交E匝道桥</t>
  </si>
  <si>
    <t>（2×18+2×22）+30+29.595+35.176+22+35）+（30+2×35+2×30）</t>
  </si>
  <si>
    <t>季华路立交G匝道桥</t>
  </si>
  <si>
    <t>3×30+3×30+4×30+3×20</t>
  </si>
  <si>
    <t>季华路立交H匝道桥</t>
  </si>
  <si>
    <t>30×30+（30+25+25）+（25+34+23）+（44.5+42.5+43）+（24.5+36+31.5）+4×30+3×30+3×30+3×30+3×30+3×30</t>
  </si>
  <si>
    <t>P.C.现浇箱梁、钢箱梁</t>
  </si>
  <si>
    <t>平胜大桥南引桥左幅拼宽</t>
  </si>
  <si>
    <t>（4×30+30.02）+（30.039+4×30+30.039）+（29.964+4×30+29.96）</t>
  </si>
  <si>
    <t>平胜大桥南引桥右幅拼宽</t>
  </si>
  <si>
    <t>（3×30+30.039）+（29.964+4×30+29.96）</t>
  </si>
  <si>
    <t>西龙立交K36+522.15涵洞</t>
  </si>
  <si>
    <t>西龙立交FJK0+249.79涵洞</t>
  </si>
  <si>
    <t>1-d1.5</t>
  </si>
  <si>
    <t>西龙立交FNK0+753.16涵洞</t>
  </si>
  <si>
    <t>陈村立交A匝道跨东侧辅道桥</t>
  </si>
  <si>
    <t>25+2×（4×25）+3×25+2×（4×25）+25</t>
  </si>
  <si>
    <t>25m预应力砼小箱梁</t>
  </si>
  <si>
    <t>陈村立交E匝道跨西侧辅道桥</t>
  </si>
  <si>
    <t>25+3×25+4×（4×25）+3×25+25</t>
  </si>
  <si>
    <t>陈村立交T匝道1号桥</t>
  </si>
  <si>
    <t>16m预应力砼空心板</t>
  </si>
  <si>
    <t>陈村立交T匝道2号桥</t>
  </si>
  <si>
    <t>2×13</t>
  </si>
  <si>
    <t>13m预应力砼空心板</t>
  </si>
  <si>
    <t>陈村立交东辅道中桥</t>
  </si>
  <si>
    <t>陈村立交S匝道1号桥</t>
  </si>
  <si>
    <t>陈村立交S匝道2号桥</t>
  </si>
  <si>
    <t>陈村立交主线桥加宽左幅</t>
  </si>
  <si>
    <t>陈村立交主线桥加宽右幅</t>
  </si>
  <si>
    <t>小布互通立交 J匝道桥</t>
  </si>
  <si>
    <t>（25+25+25+25）+（25+30+25+25）</t>
  </si>
  <si>
    <t>现浇钢筋砼连续箱梁、预应力钢筋砼连续箱梁</t>
  </si>
  <si>
    <t>K11+879小桥左幅</t>
  </si>
  <si>
    <t>K11+879小桥右幅</t>
  </si>
  <si>
    <t>K13+131小桥左主线桥</t>
  </si>
  <si>
    <t>K13+131小桥右主线桥</t>
  </si>
  <si>
    <t>K13+131小桥右辅道桥</t>
  </si>
  <si>
    <t>K13+131小桥左辅道桥</t>
  </si>
  <si>
    <t>K14+097中桥主线桥左幅</t>
  </si>
  <si>
    <t>K14+097中桥主线桥右幅</t>
  </si>
  <si>
    <t>K14+097中桥右辅道桥</t>
  </si>
  <si>
    <t>K14+097中桥左辅道桥</t>
  </si>
  <si>
    <t>广佛高速公路跨线桥引桥左幅</t>
  </si>
  <si>
    <t>（20.94+7×21.04）+（27.14+33.99）+20.53，
（20.57+19.056+19.048+15×21.04+10×23.04+21.04+17.711+19.083+21.216）+（2×36.429）+（21.216+2×21.109+19.083+19.048+2×21.04+2×23.04+4×21.04+20.94）</t>
  </si>
  <si>
    <t>P.C.空心板
P.C.T梁</t>
  </si>
  <si>
    <t>广佛高速公路跨线桥引桥右幅</t>
  </si>
  <si>
    <t>（20.94+7×21.04）+（27.14+33.99）+20.53，（20.57+19.056+19.048+15×21.04+10×23.04+21.04+17.711+19.083+21.216）+（2×36.429）+（21.216+2×21.109+19.083+19.048+2×21.04+2×23.04+4×21.04+20.94）</t>
  </si>
  <si>
    <t>金溪大桥左幅</t>
  </si>
  <si>
    <t>第34~39跨</t>
  </si>
  <si>
    <t>金溪大桥右幅</t>
  </si>
  <si>
    <t>里广路跨线桥左幅</t>
  </si>
  <si>
    <t>第1~3、7、16~19、22~25跨</t>
  </si>
  <si>
    <t>里广路跨线桥右幅</t>
  </si>
  <si>
    <t>第1、3~9、14~19、22~26跨</t>
  </si>
  <si>
    <t>里水涌大桥辅道桥左幅</t>
  </si>
  <si>
    <t>第2~3、8、15、18~19跨</t>
  </si>
  <si>
    <t>里水涌大桥辅道桥右幅</t>
  </si>
  <si>
    <t>第2~7、12、16~19跨</t>
  </si>
  <si>
    <t>里水涌大桥引桥左幅</t>
  </si>
  <si>
    <t>第1~12、17、20~22、25~27、29跨</t>
  </si>
  <si>
    <t>里水涌大桥引桥右幅</t>
  </si>
  <si>
    <t>第1、4~7、9~12、17~19、21~27、29跨</t>
  </si>
  <si>
    <t>雅瑶水道右辅路跨线桥</t>
  </si>
  <si>
    <t>第1~7、9~13、18、21跨</t>
  </si>
  <si>
    <t>P.C.T梁</t>
  </si>
  <si>
    <t>雅瑶水道左辅路跨线桥</t>
  </si>
  <si>
    <t>第1~4、6~9、11、13、16、20跨</t>
  </si>
  <si>
    <t>盐南路跨线桥引桥左幅</t>
  </si>
  <si>
    <t>19*20</t>
  </si>
  <si>
    <t>盐南路跨线桥引桥右幅</t>
  </si>
  <si>
    <t>佛山水道大桥左幅</t>
  </si>
  <si>
    <t>第1~7、10、19~27跨</t>
  </si>
  <si>
    <t>佛山水道大桥右幅</t>
  </si>
  <si>
    <t>第1~5、7、11、21~27跨</t>
  </si>
  <si>
    <t>佛山水道大桥左辅道</t>
  </si>
  <si>
    <t>第1~4、7跨</t>
  </si>
  <si>
    <t>佛山水道大桥右辅道</t>
  </si>
  <si>
    <t>第1~3跨</t>
  </si>
  <si>
    <t>广佛新干线立交主线桥右主桥</t>
  </si>
  <si>
    <t>第1、8~14、20、25~31、33、35~37、39、41~43、55~66跨</t>
  </si>
  <si>
    <t>广佛新干线立交主线桥左主桥</t>
  </si>
  <si>
    <t>第1、3、7~11、20、30、34、39、41~42、44~45、47、51、56~66跨</t>
  </si>
  <si>
    <t>海八路立交横向跨线桥左幅</t>
  </si>
  <si>
    <t>第6、12~18跨</t>
  </si>
  <si>
    <t>现浇钢筋砼箱梁</t>
  </si>
  <si>
    <t>海八路立交横向跨线桥右幅</t>
  </si>
  <si>
    <t>第1、7、11、13、16~18跨</t>
  </si>
  <si>
    <t>现浇P.C.连续箱梁</t>
  </si>
  <si>
    <t>河西大道汽孔桥左幅</t>
  </si>
  <si>
    <t>1*22</t>
  </si>
  <si>
    <t>河西大道汽孔桥右幅</t>
  </si>
  <si>
    <t>河西大涌桥桥右主桥</t>
  </si>
  <si>
    <t>空心板</t>
  </si>
  <si>
    <t>河西大涌桥桥左主桥</t>
  </si>
  <si>
    <t>横沙右气孔桥</t>
  </si>
  <si>
    <t>1*13</t>
  </si>
  <si>
    <t>横沙左气孔桥</t>
  </si>
  <si>
    <t>江心涌桥右主桥</t>
  </si>
  <si>
    <t>3*20</t>
  </si>
  <si>
    <t>江心涌桥左主桥</t>
  </si>
  <si>
    <t>三胜河桥主桥左幅</t>
  </si>
  <si>
    <t>1*16</t>
  </si>
  <si>
    <t>三胜河桥主桥右幅</t>
  </si>
  <si>
    <t>三胜河桥右辅道</t>
  </si>
  <si>
    <t>三胜河桥左辅道</t>
  </si>
  <si>
    <t>穗盐路立交主路跨线桥左幅</t>
  </si>
  <si>
    <t>第1~29、31~33、35跨</t>
  </si>
  <si>
    <t>穗盐路立交主路跨线桥右幅</t>
  </si>
  <si>
    <t>第1~11、14~21、26、28、30~34跨</t>
  </si>
  <si>
    <t>五胜河桥右辅道</t>
  </si>
  <si>
    <t>钢筋砼空心板</t>
  </si>
  <si>
    <t>五胜河桥左辅道</t>
  </si>
  <si>
    <t>海八路立交一环主线桥左幅桥</t>
  </si>
  <si>
    <t>第34、38、41跨</t>
  </si>
  <si>
    <t>海五路横向跨线桥</t>
  </si>
  <si>
    <t>桂平横向跨线桥</t>
  </si>
  <si>
    <t>第1、3跨</t>
  </si>
  <si>
    <t>季华立交原C匝道桥（现F匝道桥）</t>
  </si>
  <si>
    <t>第9~11跨</t>
  </si>
  <si>
    <t>平胜大桥左幅</t>
  </si>
  <si>
    <t>第7、10~12、25~28、30、42、44~57、60~61、63跨</t>
  </si>
  <si>
    <t>P.C.连续梁</t>
  </si>
  <si>
    <t>P.C.加劲梁</t>
  </si>
  <si>
    <t>平胜大桥右幅</t>
  </si>
  <si>
    <t>第8、15、20~21、24~32、34、42、44~60、64~65跨</t>
  </si>
  <si>
    <t>西龙村左幅辅道桥</t>
  </si>
  <si>
    <t>第2跨</t>
  </si>
  <si>
    <t>钢筋混凝土空心板</t>
  </si>
  <si>
    <t>西龙村右幅辅道桥</t>
  </si>
  <si>
    <t>西龙村左幅主线桥</t>
  </si>
  <si>
    <t>西龙村右幅主线桥</t>
  </si>
  <si>
    <t>主线跨佛平路桥左幅</t>
  </si>
  <si>
    <t>第1~5、19、27~28、30跨</t>
  </si>
  <si>
    <t>主线跨佛平路桥右幅</t>
  </si>
  <si>
    <t>第1~4、6、23、27~29跨</t>
  </si>
  <si>
    <t>佛江高速公路和顺至陈村段路基路面、交安机电工程竣工检测清单</t>
  </si>
  <si>
    <t>单位工程</t>
  </si>
  <si>
    <t>路面面层</t>
  </si>
  <si>
    <t>路面病害调查
(自动路况摄像）</t>
  </si>
  <si>
    <t>km·车道</t>
  </si>
  <si>
    <t>主线辅道匝道全幅检测，桥梁段除外</t>
  </si>
  <si>
    <t>广明高速公路陈村至西樵段二期工程（新建桥梁）竣工检测清单</t>
  </si>
  <si>
    <t>桥名</t>
  </si>
  <si>
    <t>检测内容</t>
  </si>
  <si>
    <t>陈村立交SN匝道加宽桥</t>
  </si>
  <si>
    <t>陈村立交NE’匝道桥</t>
  </si>
  <si>
    <t>林上路北侧收费站K8+798.466潭州水道加宽桥</t>
  </si>
  <si>
    <t>林上路北侧收费站K9+083.5左幅加宽桥</t>
  </si>
  <si>
    <t>林上路北侧收费站K9+083.5右幅加宽桥</t>
  </si>
  <si>
    <t>林上路跨线桥</t>
  </si>
  <si>
    <t>林上路立交A匝道桥</t>
  </si>
  <si>
    <t>林上路立交F匝道桥</t>
  </si>
  <si>
    <t>林上路立交G匝道桥</t>
  </si>
  <si>
    <t>林上路立交H匝道桥</t>
  </si>
  <si>
    <t>林上路立交FK0+279中桥</t>
  </si>
  <si>
    <t>林上路立交HK1+136.3中桥</t>
  </si>
  <si>
    <t>林上路南侧收费站K11+444.39中桥主路加宽</t>
  </si>
  <si>
    <t>林上路南侧收费站FAK0+052.285中桥</t>
  </si>
  <si>
    <t>林上路南侧收费站FBK0+427.8中桥</t>
  </si>
  <si>
    <t>林上路南侧收费站K11+656.599中桥主路加宽</t>
  </si>
  <si>
    <t>华阳立交K15+905.648主线加宽桥左幅</t>
  </si>
  <si>
    <t>华阳立交K16+393.786左幅辅道加宽桥</t>
  </si>
  <si>
    <t>华阳立交K16+393.786右幅辅道加宽桥</t>
  </si>
  <si>
    <t>华阳立交K18+160.715右幅辅道加宽桥</t>
  </si>
  <si>
    <t>华阳立交K18+514.676左幅辅道加宽桥</t>
  </si>
  <si>
    <t>华阳立交K18+514.676右幅辅道加宽桥</t>
  </si>
  <si>
    <t>华阳立交K18+657.346主路加宽桥</t>
  </si>
  <si>
    <t>新桂立交K20+718.726跨河桥主路加宽</t>
  </si>
  <si>
    <t>新桂立交K21+064.318跨河桥主路加宽桥</t>
  </si>
  <si>
    <t>新桂立交K21+064.318跨河桥右幅加宽桥</t>
  </si>
  <si>
    <t>新桂立交K21+423.296右幅辅道加宽桥</t>
  </si>
  <si>
    <t>新桂立交K21+441.296左幅辅道加宽桥</t>
  </si>
  <si>
    <t>乐从立交北出口FAK0+496.529拼宽桥</t>
  </si>
  <si>
    <t>乐从立交北出口FAK0+566.763拼宽桥</t>
  </si>
  <si>
    <t>乐从B辅道高架桥</t>
  </si>
  <si>
    <t>环镇西路立交沙滘大涌一桥左幅辅道加宽</t>
  </si>
  <si>
    <t>环镇西路立交沙滘大涌二桥右幅辅道加宽</t>
  </si>
  <si>
    <t>环镇西路立交沙滘大涌三桥左幅辅道加宽</t>
  </si>
  <si>
    <t>环镇西路立交沙滘大涌三桥右幅辅道加宽</t>
  </si>
  <si>
    <t>环镇西路立交浸海桥主路加宽桥右幅桥</t>
  </si>
  <si>
    <t>环镇西路立交浸海桥主路加宽桥左幅桥</t>
  </si>
  <si>
    <t>环镇西路立交K26+748.296跨河桥主路加宽右幅桥</t>
  </si>
  <si>
    <t>环镇西路立交K26+748.296跨河桥主路加宽左幅桥</t>
  </si>
  <si>
    <t>吉利佛开立交k27+286.296跨河桥左幅辅道加宽</t>
  </si>
  <si>
    <t>吉利佛开立交k27+286.296跨河桥右幅主路加宽</t>
  </si>
  <si>
    <t>吉利佛开立交k27+286.296跨河桥右幅辅道加宽</t>
  </si>
  <si>
    <t>吉利涌大桥左幅桥</t>
  </si>
  <si>
    <t>吉利涌大桥右幅桥</t>
  </si>
  <si>
    <t>K30+763.525通道拼宽桥</t>
  </si>
  <si>
    <t>广明高速公路陈村至西樵段二期工程（旧桥加固）竣工检测清单</t>
  </si>
  <si>
    <t>现桥名</t>
  </si>
  <si>
    <t>旧桥名</t>
  </si>
  <si>
    <t>1#地方路中桥</t>
  </si>
  <si>
    <t>515分离式立体交叉跨线桥（右幅）</t>
  </si>
  <si>
    <r>
      <rPr>
        <sz val="9"/>
        <color rgb="FF000000"/>
        <rFont val="Arial"/>
        <charset val="134"/>
      </rPr>
      <t>515</t>
    </r>
    <r>
      <rPr>
        <sz val="9"/>
        <color rgb="FF000000"/>
        <rFont val="汉仪书宋一简"/>
        <charset val="134"/>
      </rPr>
      <t>分离式立体交叉跨线桥</t>
    </r>
  </si>
  <si>
    <t>515分离式立体交叉跨线桥（左幅）</t>
  </si>
  <si>
    <t>G325分离式立交桥右主桥</t>
  </si>
  <si>
    <r>
      <rPr>
        <sz val="9"/>
        <color rgb="FF000000"/>
        <rFont val="Arial"/>
        <charset val="134"/>
      </rPr>
      <t>325</t>
    </r>
    <r>
      <rPr>
        <sz val="9"/>
        <color rgb="FF000000"/>
        <rFont val="汉仪书宋一简"/>
        <charset val="134"/>
      </rPr>
      <t>国道互通立交主线桥左幅</t>
    </r>
  </si>
  <si>
    <t>G325分离式立交桥左主桥</t>
  </si>
  <si>
    <r>
      <rPr>
        <sz val="9"/>
        <color rgb="FF000000"/>
        <rFont val="Arial"/>
        <charset val="134"/>
      </rPr>
      <t>325</t>
    </r>
    <r>
      <rPr>
        <sz val="9"/>
        <color rgb="FF000000"/>
        <rFont val="汉仪书宋一简"/>
        <charset val="134"/>
      </rPr>
      <t>国道互通立交主线桥右幅</t>
    </r>
  </si>
  <si>
    <t>K29+176小桥右辅桥</t>
  </si>
  <si>
    <r>
      <rPr>
        <sz val="9"/>
        <color rgb="FF000000"/>
        <rFont val="Arial"/>
        <charset val="134"/>
      </rPr>
      <t>K6+243.38</t>
    </r>
    <r>
      <rPr>
        <sz val="9"/>
        <color rgb="FF000000"/>
        <rFont val="汉仪书宋一简"/>
        <charset val="134"/>
      </rPr>
      <t>跨河桥旧桥辅路</t>
    </r>
  </si>
  <si>
    <t>K29+176小桥左辅桥</t>
  </si>
  <si>
    <t>K30+763通道桥（右幅）</t>
  </si>
  <si>
    <r>
      <rPr>
        <sz val="9"/>
        <color rgb="FF000000"/>
        <rFont val="Arial"/>
        <charset val="134"/>
      </rPr>
      <t>K30+763</t>
    </r>
    <r>
      <rPr>
        <sz val="9"/>
        <color rgb="FF000000"/>
        <rFont val="汉仪书宋一简"/>
        <charset val="134"/>
      </rPr>
      <t>通道桥右幅</t>
    </r>
  </si>
  <si>
    <t>K30+763通道桥（左幅）</t>
  </si>
  <si>
    <r>
      <rPr>
        <sz val="9"/>
        <color rgb="FF000000"/>
        <rFont val="Arial"/>
        <charset val="134"/>
      </rPr>
      <t>K30+763</t>
    </r>
    <r>
      <rPr>
        <sz val="9"/>
        <color rgb="FF000000"/>
        <rFont val="汉仪书宋一简"/>
        <charset val="134"/>
      </rPr>
      <t>通道桥左幅</t>
    </r>
  </si>
  <si>
    <t>K32+092中桥右辅桥</t>
  </si>
  <si>
    <r>
      <rPr>
        <sz val="9"/>
        <color rgb="FF000000"/>
        <rFont val="Arial"/>
        <charset val="134"/>
      </rPr>
      <t>9083.39</t>
    </r>
    <r>
      <rPr>
        <sz val="9"/>
        <color rgb="FF000000"/>
        <rFont val="汉仪书宋一简"/>
        <charset val="134"/>
      </rPr>
      <t>中桥辅路</t>
    </r>
  </si>
  <si>
    <t>K32+092中桥右主桥</t>
  </si>
  <si>
    <r>
      <rPr>
        <sz val="9"/>
        <color rgb="FF000000"/>
        <rFont val="Arial"/>
        <charset val="134"/>
      </rPr>
      <t>9083.39</t>
    </r>
    <r>
      <rPr>
        <sz val="9"/>
        <color rgb="FF000000"/>
        <rFont val="汉仪书宋一简"/>
        <charset val="134"/>
      </rPr>
      <t>中桥主路</t>
    </r>
  </si>
  <si>
    <t>K32+092中桥左辅桥</t>
  </si>
  <si>
    <t>K32+092中桥左主桥</t>
  </si>
  <si>
    <t>K32+670小桥（拼宽桥</t>
  </si>
  <si>
    <r>
      <rPr>
        <sz val="9"/>
        <color rgb="FF000000"/>
        <rFont val="Arial"/>
        <charset val="134"/>
      </rPr>
      <t>K9+661.39</t>
    </r>
    <r>
      <rPr>
        <sz val="9"/>
        <color rgb="FF000000"/>
        <rFont val="汉仪书宋一简"/>
        <charset val="134"/>
      </rPr>
      <t>小桥</t>
    </r>
  </si>
  <si>
    <t>K32+670小桥（右幅）</t>
  </si>
  <si>
    <t>K32+670小桥（左幅）</t>
  </si>
  <si>
    <t>K32+907中桥右辅桥</t>
  </si>
  <si>
    <r>
      <rPr>
        <sz val="9"/>
        <color rgb="FF000000"/>
        <rFont val="Arial"/>
        <charset val="134"/>
      </rPr>
      <t>9898.39</t>
    </r>
    <r>
      <rPr>
        <sz val="9"/>
        <color rgb="FF000000"/>
        <rFont val="汉仪书宋一简"/>
        <charset val="134"/>
      </rPr>
      <t>中桥主路</t>
    </r>
  </si>
  <si>
    <t>K32+907中桥右主桥</t>
  </si>
  <si>
    <t>K32+907中桥左主桥</t>
  </si>
  <si>
    <t>K33+774小桥右辅桥</t>
  </si>
  <si>
    <r>
      <rPr>
        <sz val="9"/>
        <color rgb="FF000000"/>
        <rFont val="Arial"/>
        <charset val="134"/>
      </rPr>
      <t>10764.39</t>
    </r>
    <r>
      <rPr>
        <sz val="9"/>
        <color rgb="FF000000"/>
        <rFont val="汉仪书宋一简"/>
        <charset val="134"/>
      </rPr>
      <t>中桥辅路</t>
    </r>
  </si>
  <si>
    <t>K33+774小桥右主桥</t>
  </si>
  <si>
    <r>
      <rPr>
        <sz val="9"/>
        <color rgb="FF000000"/>
        <rFont val="Arial"/>
        <charset val="134"/>
      </rPr>
      <t>10764.39</t>
    </r>
    <r>
      <rPr>
        <sz val="9"/>
        <color rgb="FF000000"/>
        <rFont val="汉仪书宋一简"/>
        <charset val="134"/>
      </rPr>
      <t>中桥主路</t>
    </r>
  </si>
  <si>
    <t>K33+774小桥左辅桥</t>
  </si>
  <si>
    <t>K33+774小桥左主桥</t>
  </si>
  <si>
    <t>K34+453小桥右辅桥</t>
  </si>
  <si>
    <r>
      <rPr>
        <sz val="9"/>
        <color rgb="FF000000"/>
        <rFont val="Arial"/>
        <charset val="134"/>
      </rPr>
      <t>11444.39</t>
    </r>
    <r>
      <rPr>
        <sz val="9"/>
        <color rgb="FF000000"/>
        <rFont val="汉仪书宋一简"/>
        <charset val="134"/>
      </rPr>
      <t>中桥辅路</t>
    </r>
  </si>
  <si>
    <t>K34+453小桥右主桥</t>
  </si>
  <si>
    <r>
      <rPr>
        <sz val="9"/>
        <color rgb="FF000000"/>
        <rFont val="Arial"/>
        <charset val="134"/>
      </rPr>
      <t>11444.39</t>
    </r>
    <r>
      <rPr>
        <sz val="9"/>
        <color rgb="FF000000"/>
        <rFont val="汉仪书宋一简"/>
        <charset val="134"/>
      </rPr>
      <t>中桥主路</t>
    </r>
  </si>
  <si>
    <t>K34+453小桥左辅桥</t>
  </si>
  <si>
    <r>
      <rPr>
        <sz val="9"/>
        <color rgb="FF000000"/>
        <rFont val="Arial"/>
        <charset val="134"/>
      </rPr>
      <t>K11+444.39</t>
    </r>
    <r>
      <rPr>
        <sz val="9"/>
        <color rgb="FF000000"/>
        <rFont val="汉仪书宋一简"/>
        <charset val="134"/>
      </rPr>
      <t>中桥</t>
    </r>
  </si>
  <si>
    <t>K34+453小桥左主桥</t>
  </si>
  <si>
    <t>K34+669小桥右主桥</t>
  </si>
  <si>
    <r>
      <rPr>
        <sz val="9"/>
        <color rgb="FF000000"/>
        <rFont val="Arial"/>
        <charset val="134"/>
      </rPr>
      <t>11660.39</t>
    </r>
    <r>
      <rPr>
        <sz val="9"/>
        <color rgb="FF000000"/>
        <rFont val="汉仪书宋一简"/>
        <charset val="134"/>
      </rPr>
      <t>中桥主路</t>
    </r>
  </si>
  <si>
    <t>K34+669小桥左辅桥</t>
  </si>
  <si>
    <r>
      <rPr>
        <sz val="9"/>
        <color rgb="FF000000"/>
        <rFont val="Arial"/>
        <charset val="134"/>
      </rPr>
      <t>11660.39</t>
    </r>
    <r>
      <rPr>
        <sz val="9"/>
        <color rgb="FF000000"/>
        <rFont val="汉仪书宋一简"/>
        <charset val="134"/>
      </rPr>
      <t>中桥辅路</t>
    </r>
  </si>
  <si>
    <t>K34+669小桥左主桥</t>
  </si>
  <si>
    <r>
      <rPr>
        <sz val="9"/>
        <color rgb="FF000000"/>
        <rFont val="Arial"/>
        <charset val="134"/>
      </rPr>
      <t>K11+660.39</t>
    </r>
    <r>
      <rPr>
        <sz val="9"/>
        <color rgb="FF000000"/>
        <rFont val="汉仪书宋一简"/>
        <charset val="134"/>
      </rPr>
      <t>中桥</t>
    </r>
  </si>
  <si>
    <t>K35+683通道桥（右幅）</t>
  </si>
  <si>
    <r>
      <rPr>
        <sz val="9"/>
        <color rgb="FF000000"/>
        <rFont val="Arial"/>
        <charset val="134"/>
      </rPr>
      <t>K35+682</t>
    </r>
    <r>
      <rPr>
        <sz val="9"/>
        <color rgb="FF000000"/>
        <rFont val="汉仪书宋一简"/>
        <charset val="134"/>
      </rPr>
      <t>通道桥（右幅）</t>
    </r>
  </si>
  <si>
    <t>K35+683通道桥（左幅）</t>
  </si>
  <si>
    <r>
      <rPr>
        <sz val="9"/>
        <color rgb="FF000000"/>
        <rFont val="Arial"/>
        <charset val="134"/>
      </rPr>
      <t>K35+682</t>
    </r>
    <r>
      <rPr>
        <sz val="9"/>
        <color rgb="FF000000"/>
        <rFont val="汉仪书宋一简"/>
        <charset val="134"/>
      </rPr>
      <t>通道桥（左幅）</t>
    </r>
  </si>
  <si>
    <t>K38+197中桥右辅桥</t>
  </si>
  <si>
    <r>
      <rPr>
        <sz val="9"/>
        <color rgb="FF000000"/>
        <rFont val="Arial"/>
        <charset val="134"/>
      </rPr>
      <t>15188.767</t>
    </r>
    <r>
      <rPr>
        <sz val="9"/>
        <color rgb="FF000000"/>
        <rFont val="汉仪书宋一简"/>
        <charset val="134"/>
      </rPr>
      <t>中桥辅路</t>
    </r>
  </si>
  <si>
    <t>K38+197中桥右主桥</t>
  </si>
  <si>
    <r>
      <rPr>
        <sz val="9"/>
        <color rgb="FF000000"/>
        <rFont val="Arial"/>
        <charset val="134"/>
      </rPr>
      <t>15188.767</t>
    </r>
    <r>
      <rPr>
        <sz val="9"/>
        <color rgb="FF000000"/>
        <rFont val="汉仪书宋一简"/>
        <charset val="134"/>
      </rPr>
      <t>中桥主路</t>
    </r>
  </si>
  <si>
    <t>K38+197中桥左辅桥</t>
  </si>
  <si>
    <t>K38+197中桥左主桥</t>
  </si>
  <si>
    <t>K38+423中桥右辅桥</t>
  </si>
  <si>
    <r>
      <rPr>
        <sz val="9"/>
        <color rgb="FF000000"/>
        <rFont val="Arial"/>
        <charset val="134"/>
      </rPr>
      <t>15414.878</t>
    </r>
    <r>
      <rPr>
        <sz val="9"/>
        <color rgb="FF000000"/>
        <rFont val="汉仪书宋一简"/>
        <charset val="134"/>
      </rPr>
      <t>中桥辅路</t>
    </r>
  </si>
  <si>
    <t>K38+423中桥右主桥</t>
  </si>
  <si>
    <r>
      <rPr>
        <sz val="9"/>
        <color rgb="FF000000"/>
        <rFont val="Arial"/>
        <charset val="134"/>
      </rPr>
      <t>15414.878</t>
    </r>
    <r>
      <rPr>
        <sz val="9"/>
        <color rgb="FF000000"/>
        <rFont val="汉仪书宋一简"/>
        <charset val="134"/>
      </rPr>
      <t>中桥主路</t>
    </r>
  </si>
  <si>
    <t>K38+423中桥左辅桥</t>
  </si>
  <si>
    <t>K38+423中桥左主桥</t>
  </si>
  <si>
    <t>K38+913中桥右辅桥</t>
  </si>
  <si>
    <r>
      <rPr>
        <sz val="9"/>
        <color rgb="FF000000"/>
        <rFont val="Arial"/>
        <charset val="134"/>
      </rPr>
      <t>15904.157</t>
    </r>
    <r>
      <rPr>
        <sz val="9"/>
        <color rgb="FF000000"/>
        <rFont val="汉仪书宋一简"/>
        <charset val="134"/>
      </rPr>
      <t>中桥辅路</t>
    </r>
  </si>
  <si>
    <t>K39+397中桥右辅桥</t>
  </si>
  <si>
    <r>
      <rPr>
        <sz val="9"/>
        <color rgb="FF000000"/>
        <rFont val="Arial"/>
        <charset val="134"/>
      </rPr>
      <t>16388.877</t>
    </r>
    <r>
      <rPr>
        <sz val="9"/>
        <color rgb="FF000000"/>
        <rFont val="汉仪书宋一简"/>
        <charset val="134"/>
      </rPr>
      <t>中桥辅路</t>
    </r>
  </si>
  <si>
    <t>K39+397中桥左辅桥</t>
  </si>
  <si>
    <t>K40+969中桥右辅桥</t>
  </si>
  <si>
    <r>
      <rPr>
        <sz val="9"/>
        <color rgb="FF000000"/>
        <rFont val="Arial"/>
        <charset val="134"/>
      </rPr>
      <t>17959.895</t>
    </r>
    <r>
      <rPr>
        <sz val="9"/>
        <color rgb="FF000000"/>
        <rFont val="汉仪书宋一简"/>
        <charset val="134"/>
      </rPr>
      <t>中桥辅路</t>
    </r>
  </si>
  <si>
    <t>K40+969中桥右主桥</t>
  </si>
  <si>
    <r>
      <rPr>
        <sz val="9"/>
        <color rgb="FF000000"/>
        <rFont val="Arial"/>
        <charset val="134"/>
      </rPr>
      <t>17959.895</t>
    </r>
    <r>
      <rPr>
        <sz val="9"/>
        <color rgb="FF000000"/>
        <rFont val="汉仪书宋一简"/>
        <charset val="134"/>
      </rPr>
      <t>中桥主路</t>
    </r>
  </si>
  <si>
    <t>K40+969中桥左辅桥</t>
  </si>
  <si>
    <t>K40+969中桥左主桥</t>
  </si>
  <si>
    <t>K41+164小桥右辅桥</t>
  </si>
  <si>
    <r>
      <rPr>
        <sz val="9"/>
        <color rgb="FF000000"/>
        <rFont val="Arial"/>
        <charset val="134"/>
      </rPr>
      <t>18155.805</t>
    </r>
    <r>
      <rPr>
        <sz val="9"/>
        <color rgb="FF000000"/>
        <rFont val="汉仪书宋一简"/>
        <charset val="134"/>
      </rPr>
      <t>小桥辅路</t>
    </r>
  </si>
  <si>
    <t>K41+164小桥右主桥</t>
  </si>
  <si>
    <r>
      <rPr>
        <sz val="9"/>
        <color rgb="FF000000"/>
        <rFont val="Arial"/>
        <charset val="134"/>
      </rPr>
      <t>18155.805</t>
    </r>
    <r>
      <rPr>
        <sz val="9"/>
        <color rgb="FF000000"/>
        <rFont val="汉仪书宋一简"/>
        <charset val="134"/>
      </rPr>
      <t>小桥主路</t>
    </r>
  </si>
  <si>
    <t>K41+164小桥左辅桥</t>
  </si>
  <si>
    <t>K41+164小桥左主桥</t>
  </si>
  <si>
    <t>K41+518小桥右辅桥</t>
  </si>
  <si>
    <r>
      <rPr>
        <sz val="9"/>
        <color rgb="FF000000"/>
        <rFont val="Arial"/>
        <charset val="134"/>
      </rPr>
      <t>18509.765</t>
    </r>
    <r>
      <rPr>
        <sz val="9"/>
        <color rgb="FF000000"/>
        <rFont val="汉仪书宋一简"/>
        <charset val="134"/>
      </rPr>
      <t>小桥辅路</t>
    </r>
  </si>
  <si>
    <t>K41+518小桥右主桥</t>
  </si>
  <si>
    <r>
      <rPr>
        <sz val="9"/>
        <color rgb="FF000000"/>
        <rFont val="Arial"/>
        <charset val="134"/>
      </rPr>
      <t>18509.765</t>
    </r>
    <r>
      <rPr>
        <sz val="9"/>
        <color rgb="FF000000"/>
        <rFont val="汉仪书宋一简"/>
        <charset val="134"/>
      </rPr>
      <t>小桥主路</t>
    </r>
  </si>
  <si>
    <t>K41+518小桥左辅桥</t>
  </si>
  <si>
    <t>K41+518小桥左主桥</t>
  </si>
  <si>
    <t>K41+661小桥右辅桥</t>
  </si>
  <si>
    <r>
      <rPr>
        <sz val="9"/>
        <color rgb="FF000000"/>
        <rFont val="Arial"/>
        <charset val="134"/>
      </rPr>
      <t>18652.435</t>
    </r>
    <r>
      <rPr>
        <sz val="9"/>
        <color rgb="FF000000"/>
        <rFont val="汉仪书宋一简"/>
        <charset val="134"/>
      </rPr>
      <t>小桥辅路</t>
    </r>
  </si>
  <si>
    <t>K41+661小桥右主桥</t>
  </si>
  <si>
    <r>
      <rPr>
        <sz val="9"/>
        <color rgb="FF000000"/>
        <rFont val="Arial"/>
        <charset val="134"/>
      </rPr>
      <t>18652.435</t>
    </r>
    <r>
      <rPr>
        <sz val="9"/>
        <color rgb="FF000000"/>
        <rFont val="汉仪书宋一简"/>
        <charset val="134"/>
      </rPr>
      <t>小桥主路</t>
    </r>
  </si>
  <si>
    <t>K41+661小桥左辅桥</t>
  </si>
  <si>
    <t>K41+661小桥左主桥</t>
  </si>
  <si>
    <t>K41+885辅路桥左辅桥</t>
  </si>
  <si>
    <r>
      <rPr>
        <sz val="9"/>
        <color rgb="FF000000"/>
        <rFont val="Arial"/>
        <charset val="134"/>
      </rPr>
      <t>18876.215</t>
    </r>
    <r>
      <rPr>
        <sz val="9"/>
        <color rgb="FF000000"/>
        <rFont val="汉仪书宋一简"/>
        <charset val="134"/>
      </rPr>
      <t>中桥辅路</t>
    </r>
  </si>
  <si>
    <t>K41+885主路桥右主桥</t>
  </si>
  <si>
    <r>
      <rPr>
        <sz val="9"/>
        <color rgb="FF000000"/>
        <rFont val="Arial"/>
        <charset val="134"/>
      </rPr>
      <t>18876.215</t>
    </r>
    <r>
      <rPr>
        <sz val="9"/>
        <color rgb="FF000000"/>
        <rFont val="汉仪书宋一简"/>
        <charset val="134"/>
      </rPr>
      <t>中桥主路</t>
    </r>
  </si>
  <si>
    <t>K41+885主路桥左主桥</t>
  </si>
  <si>
    <r>
      <rPr>
        <sz val="9"/>
        <color rgb="FF000000"/>
        <rFont val="Arial"/>
        <charset val="134"/>
      </rPr>
      <t>K18+876.215</t>
    </r>
    <r>
      <rPr>
        <sz val="9"/>
        <color rgb="FF000000"/>
        <rFont val="汉仪书宋一简"/>
        <charset val="134"/>
      </rPr>
      <t>中桥</t>
    </r>
  </si>
  <si>
    <t>K42+217主路桥右主桥</t>
  </si>
  <si>
    <r>
      <rPr>
        <sz val="9"/>
        <color rgb="FF000000"/>
        <rFont val="Arial"/>
        <charset val="134"/>
      </rPr>
      <t>19208.856</t>
    </r>
    <r>
      <rPr>
        <sz val="9"/>
        <color rgb="FF000000"/>
        <rFont val="汉仪书宋一简"/>
        <charset val="134"/>
      </rPr>
      <t>中桥主路</t>
    </r>
  </si>
  <si>
    <t>K42+217主路桥左主桥</t>
  </si>
  <si>
    <t>K43+089小桥右主桥</t>
  </si>
  <si>
    <r>
      <rPr>
        <sz val="9"/>
        <color rgb="FF000000"/>
        <rFont val="Arial"/>
        <charset val="134"/>
      </rPr>
      <t>20080.445</t>
    </r>
    <r>
      <rPr>
        <sz val="9"/>
        <color rgb="FF000000"/>
        <rFont val="汉仪书宋一简"/>
        <charset val="134"/>
      </rPr>
      <t>小桥主路</t>
    </r>
  </si>
  <si>
    <t>K43+089小桥左辅桥</t>
  </si>
  <si>
    <r>
      <rPr>
        <sz val="9"/>
        <color rgb="FF000000"/>
        <rFont val="Arial"/>
        <charset val="134"/>
      </rPr>
      <t>20080.445</t>
    </r>
    <r>
      <rPr>
        <sz val="9"/>
        <color rgb="FF000000"/>
        <rFont val="汉仪书宋一简"/>
        <charset val="134"/>
      </rPr>
      <t>小桥辅路</t>
    </r>
  </si>
  <si>
    <t>K43+089小桥左主桥</t>
  </si>
  <si>
    <t>K43+752小桥右辅桥</t>
  </si>
  <si>
    <r>
      <rPr>
        <sz val="9"/>
        <color rgb="FF000000"/>
        <rFont val="Arial"/>
        <charset val="134"/>
      </rPr>
      <t>20713.817</t>
    </r>
    <r>
      <rPr>
        <sz val="9"/>
        <color rgb="FF000000"/>
        <rFont val="汉仪书宋一简"/>
        <charset val="134"/>
      </rPr>
      <t>小桥辅路</t>
    </r>
  </si>
  <si>
    <t>K43+752小桥右主桥</t>
  </si>
  <si>
    <r>
      <rPr>
        <sz val="9"/>
        <color rgb="FF000000"/>
        <rFont val="Arial"/>
        <charset val="134"/>
      </rPr>
      <t>20713.817</t>
    </r>
    <r>
      <rPr>
        <sz val="9"/>
        <color rgb="FF000000"/>
        <rFont val="汉仪书宋一简"/>
        <charset val="134"/>
      </rPr>
      <t>小桥主路</t>
    </r>
  </si>
  <si>
    <t>K43+752小桥左辅桥</t>
  </si>
  <si>
    <t>K43+752小桥左主桥</t>
  </si>
  <si>
    <t>K44+073小桥左辅桥</t>
  </si>
  <si>
    <r>
      <rPr>
        <sz val="9"/>
        <color rgb="FF000000"/>
        <rFont val="Arial"/>
        <charset val="134"/>
      </rPr>
      <t>21064.365</t>
    </r>
    <r>
      <rPr>
        <sz val="9"/>
        <color rgb="FF000000"/>
        <rFont val="汉仪书宋一简"/>
        <charset val="134"/>
      </rPr>
      <t>小桥辅路</t>
    </r>
  </si>
  <si>
    <t>K44+073小桥左主桥</t>
  </si>
  <si>
    <r>
      <rPr>
        <sz val="9"/>
        <color rgb="FF000000"/>
        <rFont val="Arial"/>
        <charset val="134"/>
      </rPr>
      <t>21064.365</t>
    </r>
    <r>
      <rPr>
        <sz val="9"/>
        <color rgb="FF000000"/>
        <rFont val="汉仪书宋一简"/>
        <charset val="134"/>
      </rPr>
      <t>小桥主路</t>
    </r>
  </si>
  <si>
    <t>K44+435中桥右辅桥</t>
  </si>
  <si>
    <r>
      <rPr>
        <sz val="9"/>
        <color rgb="FF000000"/>
        <rFont val="Arial"/>
        <charset val="134"/>
      </rPr>
      <t>21429.269</t>
    </r>
    <r>
      <rPr>
        <sz val="9"/>
        <color rgb="FF000000"/>
        <rFont val="汉仪书宋一简"/>
        <charset val="134"/>
      </rPr>
      <t>中桥辅路</t>
    </r>
  </si>
  <si>
    <t>K44+435中桥右主桥</t>
  </si>
  <si>
    <r>
      <rPr>
        <sz val="9"/>
        <color rgb="FF000000"/>
        <rFont val="Arial"/>
        <charset val="134"/>
      </rPr>
      <t>21429.269</t>
    </r>
    <r>
      <rPr>
        <sz val="9"/>
        <color rgb="FF000000"/>
        <rFont val="汉仪书宋一简"/>
        <charset val="134"/>
      </rPr>
      <t>中桥主路</t>
    </r>
  </si>
  <si>
    <t>K44+435中桥左辅桥</t>
  </si>
  <si>
    <t>K44+435中桥左主桥</t>
  </si>
  <si>
    <t>K44+811左辅路桥</t>
  </si>
  <si>
    <r>
      <rPr>
        <sz val="9"/>
        <color rgb="FF000000"/>
        <rFont val="Arial"/>
        <charset val="134"/>
      </rPr>
      <t>K21+8220.717</t>
    </r>
    <r>
      <rPr>
        <sz val="9"/>
        <color rgb="FF000000"/>
        <rFont val="汉仪书宋一简"/>
        <charset val="134"/>
      </rPr>
      <t>跨河桥</t>
    </r>
  </si>
  <si>
    <t>K45+767小桥右辅桥</t>
  </si>
  <si>
    <r>
      <rPr>
        <sz val="9"/>
        <color rgb="FF000000"/>
        <rFont val="Arial"/>
        <charset val="134"/>
      </rPr>
      <t>22758.387</t>
    </r>
    <r>
      <rPr>
        <sz val="9"/>
        <color rgb="FF000000"/>
        <rFont val="汉仪书宋一简"/>
        <charset val="134"/>
      </rPr>
      <t>中桥辅路</t>
    </r>
  </si>
  <si>
    <t>K45+767小桥右主桥</t>
  </si>
  <si>
    <r>
      <rPr>
        <sz val="9"/>
        <color rgb="FF000000"/>
        <rFont val="Arial"/>
        <charset val="134"/>
      </rPr>
      <t>22758.387</t>
    </r>
    <r>
      <rPr>
        <sz val="9"/>
        <color rgb="FF000000"/>
        <rFont val="汉仪书宋一简"/>
        <charset val="134"/>
      </rPr>
      <t>中桥主路</t>
    </r>
  </si>
  <si>
    <t>K45+767小桥左辅桥</t>
  </si>
  <si>
    <t>K45+767小桥左主桥</t>
  </si>
  <si>
    <t>K45+837小桥右辅桥</t>
  </si>
  <si>
    <r>
      <rPr>
        <sz val="9"/>
        <color rgb="FF000000"/>
        <rFont val="Arial"/>
        <charset val="134"/>
      </rPr>
      <t>K22+828.39</t>
    </r>
    <r>
      <rPr>
        <sz val="9"/>
        <color rgb="FF000000"/>
        <rFont val="汉仪书宋一简"/>
        <charset val="134"/>
      </rPr>
      <t>中桥</t>
    </r>
  </si>
  <si>
    <t>K45+837小桥右主桥</t>
  </si>
  <si>
    <t>K45+837小桥左辅桥</t>
  </si>
  <si>
    <t>K47+585中桥右侧辅道</t>
  </si>
  <si>
    <t>K24+576.39</t>
  </si>
  <si>
    <t>K47+585中桥左侧辅道</t>
  </si>
  <si>
    <t>K48+203中桥右侧辅道</t>
  </si>
  <si>
    <t>K25+194.39</t>
  </si>
  <si>
    <t>K48+203中桥左侧辅道</t>
  </si>
  <si>
    <t>K48+721中桥右侧辅道</t>
  </si>
  <si>
    <t>K25+712.39</t>
  </si>
  <si>
    <t>K48+721中桥左侧辅道</t>
  </si>
  <si>
    <t>K49+294中桥右幅主路</t>
  </si>
  <si>
    <t>K26+285.39</t>
  </si>
  <si>
    <t>K49+294中桥左幅主路</t>
  </si>
  <si>
    <t>K49+752跨河桥右辅桥</t>
  </si>
  <si>
    <r>
      <rPr>
        <sz val="9"/>
        <color rgb="FF000000"/>
        <rFont val="Arial"/>
        <charset val="134"/>
      </rPr>
      <t>K26+743.392</t>
    </r>
    <r>
      <rPr>
        <sz val="9"/>
        <color rgb="FF000000"/>
        <rFont val="汉仪书宋一简"/>
        <charset val="134"/>
      </rPr>
      <t>中桥辅路桥</t>
    </r>
  </si>
  <si>
    <t>K49+752跨河桥左辅桥</t>
  </si>
  <si>
    <t>K49+752跨河桥右主桥</t>
  </si>
  <si>
    <r>
      <rPr>
        <sz val="9"/>
        <color rgb="FF000000"/>
        <rFont val="Arial"/>
        <charset val="134"/>
      </rPr>
      <t>K26+743.39</t>
    </r>
    <r>
      <rPr>
        <sz val="9"/>
        <color rgb="FF000000"/>
        <rFont val="汉仪书宋一简"/>
        <charset val="134"/>
      </rPr>
      <t>中桥</t>
    </r>
  </si>
  <si>
    <t>K49+752跨河桥左主桥</t>
  </si>
  <si>
    <t>杨滘桥K50+290小桥右辅道桥</t>
  </si>
  <si>
    <r>
      <rPr>
        <sz val="9"/>
        <color rgb="FF000000"/>
        <rFont val="Arial"/>
        <charset val="134"/>
      </rPr>
      <t>K27+281.392</t>
    </r>
    <r>
      <rPr>
        <sz val="9"/>
        <color rgb="FF000000"/>
        <rFont val="汉仪书宋一简"/>
        <charset val="134"/>
      </rPr>
      <t>中桥辅路桥</t>
    </r>
  </si>
  <si>
    <t>杨滘桥K50+290小桥左辅道桥</t>
  </si>
  <si>
    <t>杨滘桥K50+290小桥右主桥</t>
  </si>
  <si>
    <r>
      <rPr>
        <sz val="9"/>
        <color rgb="FF000000"/>
        <rFont val="Arial"/>
        <charset val="134"/>
      </rPr>
      <t>K27+281.392</t>
    </r>
    <r>
      <rPr>
        <sz val="9"/>
        <color rgb="FF000000"/>
        <rFont val="汉仪书宋一简"/>
        <charset val="134"/>
      </rPr>
      <t>中桥主路桥</t>
    </r>
  </si>
  <si>
    <t>杨滘桥K50+290小桥左主桥</t>
  </si>
  <si>
    <t>Z4匝道</t>
  </si>
  <si>
    <t>北滘车行通道右主桥</t>
  </si>
  <si>
    <r>
      <rPr>
        <sz val="9"/>
        <color rgb="FF000000"/>
        <rFont val="汉仪书宋一简"/>
        <charset val="134"/>
      </rPr>
      <t>北</t>
    </r>
    <r>
      <rPr>
        <sz val="9"/>
        <color rgb="FF000000"/>
        <rFont val="微软雅黑"/>
        <charset val="134"/>
      </rPr>
      <t>滘</t>
    </r>
    <r>
      <rPr>
        <sz val="9"/>
        <color rgb="FF000000"/>
        <rFont val="汉仪书宋一简"/>
        <charset val="134"/>
      </rPr>
      <t>车行通道右主桥</t>
    </r>
  </si>
  <si>
    <t>北滘车行通道左主桥</t>
  </si>
  <si>
    <t>北滘立交1#桥</t>
  </si>
  <si>
    <t>北滘立交10#桥</t>
  </si>
  <si>
    <t>北滘立交12#桥</t>
  </si>
  <si>
    <t>北滘立交14#桥</t>
  </si>
  <si>
    <t>北滘立交15#桥</t>
  </si>
  <si>
    <t>北滘立交16#桥</t>
  </si>
  <si>
    <t>北滘立交17#桥</t>
  </si>
  <si>
    <t>北滘立交18#桥</t>
  </si>
  <si>
    <t>北滘立交19#桥</t>
  </si>
  <si>
    <t>北滘立交1主线桥</t>
  </si>
  <si>
    <t>北滘立交2#桥</t>
  </si>
  <si>
    <t>北滘立交20#桥</t>
  </si>
  <si>
    <t>北滘立交21#桥</t>
  </si>
  <si>
    <t>北滘立交22#桥</t>
  </si>
  <si>
    <t>北滘立交23#桥</t>
  </si>
  <si>
    <t>北滘立交5#桥</t>
  </si>
  <si>
    <t>北滘立交6#桥</t>
  </si>
  <si>
    <t>北滘立交7#桥</t>
  </si>
  <si>
    <t>北滘立交9#桥</t>
  </si>
  <si>
    <t>北滘立交A主线桥</t>
  </si>
  <si>
    <r>
      <rPr>
        <sz val="9"/>
        <color rgb="FF000000"/>
        <rFont val="汉仪书宋一简"/>
        <charset val="134"/>
      </rPr>
      <t>北</t>
    </r>
    <r>
      <rPr>
        <sz val="9"/>
        <color rgb="FF000000"/>
        <rFont val="微软雅黑"/>
        <charset val="134"/>
      </rPr>
      <t>滘</t>
    </r>
    <r>
      <rPr>
        <sz val="9"/>
        <color rgb="FF000000"/>
        <rFont val="汉仪书宋一简"/>
        <charset val="134"/>
      </rPr>
      <t>立交主线桥</t>
    </r>
    <r>
      <rPr>
        <sz val="9"/>
        <color rgb="FF000000"/>
        <rFont val="Arial"/>
        <charset val="134"/>
      </rPr>
      <t>A</t>
    </r>
    <r>
      <rPr>
        <sz val="9"/>
        <color rgb="FF000000"/>
        <rFont val="汉仪书宋一简"/>
        <charset val="134"/>
      </rPr>
      <t>（右线）</t>
    </r>
  </si>
  <si>
    <t>北滘立交B主线桥</t>
  </si>
  <si>
    <t>北滘立交二期2主线</t>
  </si>
  <si>
    <t>北滘立交二期3主线</t>
  </si>
  <si>
    <r>
      <rPr>
        <sz val="9"/>
        <color rgb="FF000000"/>
        <rFont val="汉仪书宋一简"/>
        <charset val="134"/>
      </rPr>
      <t>北</t>
    </r>
    <r>
      <rPr>
        <sz val="9"/>
        <color rgb="FF000000"/>
        <rFont val="微软雅黑"/>
        <charset val="134"/>
      </rPr>
      <t>滘</t>
    </r>
    <r>
      <rPr>
        <sz val="9"/>
        <color rgb="FF000000"/>
        <rFont val="汉仪书宋一简"/>
        <charset val="134"/>
      </rPr>
      <t>立交二期</t>
    </r>
    <r>
      <rPr>
        <sz val="9"/>
        <color rgb="FF000000"/>
        <rFont val="Arial"/>
        <charset val="134"/>
      </rPr>
      <t>3</t>
    </r>
    <r>
      <rPr>
        <sz val="9"/>
        <color rgb="FF000000"/>
        <rFont val="汉仪书宋一简"/>
        <charset val="134"/>
      </rPr>
      <t>主线桥旧桥</t>
    </r>
  </si>
  <si>
    <t>北滘立交二期B主线北段</t>
  </si>
  <si>
    <r>
      <rPr>
        <sz val="9"/>
        <color rgb="FF000000"/>
        <rFont val="汉仪书宋一简"/>
        <charset val="134"/>
      </rPr>
      <t>北</t>
    </r>
    <r>
      <rPr>
        <sz val="9"/>
        <color rgb="FF000000"/>
        <rFont val="微软雅黑"/>
        <charset val="134"/>
      </rPr>
      <t>滘</t>
    </r>
    <r>
      <rPr>
        <sz val="9"/>
        <color rgb="FF000000"/>
        <rFont val="汉仪书宋一简"/>
        <charset val="134"/>
      </rPr>
      <t>立交主线桥</t>
    </r>
    <r>
      <rPr>
        <sz val="9"/>
        <color rgb="FF000000"/>
        <rFont val="Arial"/>
        <charset val="134"/>
      </rPr>
      <t>B1</t>
    </r>
    <r>
      <rPr>
        <sz val="9"/>
        <color rgb="FF000000"/>
        <rFont val="汉仪书宋一简"/>
        <charset val="134"/>
      </rPr>
      <t>（左线）</t>
    </r>
  </si>
  <si>
    <t>北滘立交二期B主线南段右幅</t>
  </si>
  <si>
    <t>北滘立交二期B主线南段左幅</t>
  </si>
  <si>
    <r>
      <rPr>
        <sz val="9"/>
        <color rgb="FF000000"/>
        <rFont val="汉仪书宋一简"/>
        <charset val="134"/>
      </rPr>
      <t>北</t>
    </r>
    <r>
      <rPr>
        <sz val="9"/>
        <color rgb="FF000000"/>
        <rFont val="微软雅黑"/>
        <charset val="134"/>
      </rPr>
      <t>滘</t>
    </r>
    <r>
      <rPr>
        <sz val="9"/>
        <color rgb="FF000000"/>
        <rFont val="汉仪书宋一简"/>
        <charset val="134"/>
      </rPr>
      <t>立交主线桥</t>
    </r>
    <r>
      <rPr>
        <sz val="9"/>
        <color rgb="FF000000"/>
        <rFont val="Arial"/>
        <charset val="134"/>
      </rPr>
      <t>B2(</t>
    </r>
    <r>
      <rPr>
        <sz val="9"/>
        <color rgb="FF000000"/>
        <rFont val="汉仪书宋一简"/>
        <charset val="134"/>
      </rPr>
      <t>左线</t>
    </r>
    <r>
      <rPr>
        <sz val="9"/>
        <color rgb="FF000000"/>
        <rFont val="Arial"/>
        <charset val="134"/>
      </rPr>
      <t>)</t>
    </r>
  </si>
  <si>
    <t>北滘立交二期C主线</t>
  </si>
  <si>
    <r>
      <rPr>
        <sz val="9"/>
        <color rgb="FF000000"/>
        <rFont val="汉仪书宋一简"/>
        <charset val="134"/>
      </rPr>
      <t>北</t>
    </r>
    <r>
      <rPr>
        <sz val="9"/>
        <color rgb="FF000000"/>
        <rFont val="微软雅黑"/>
        <charset val="134"/>
      </rPr>
      <t>滘</t>
    </r>
    <r>
      <rPr>
        <sz val="9"/>
        <color rgb="FF000000"/>
        <rFont val="汉仪书宋一简"/>
        <charset val="134"/>
      </rPr>
      <t>立交二期</t>
    </r>
    <r>
      <rPr>
        <sz val="9"/>
        <color rgb="FF000000"/>
        <rFont val="Arial"/>
        <charset val="134"/>
      </rPr>
      <t>C</t>
    </r>
    <r>
      <rPr>
        <sz val="9"/>
        <color rgb="FF000000"/>
        <rFont val="汉仪书宋一简"/>
        <charset val="134"/>
      </rPr>
      <t>主线桥旧桥</t>
    </r>
  </si>
  <si>
    <t>北滘立交二期D匝道桥</t>
  </si>
  <si>
    <t>北滘立交二期G匝道桥</t>
  </si>
  <si>
    <t>北滘立交二期H匝道桥</t>
  </si>
  <si>
    <t>北滘立交二期I匝道桥</t>
  </si>
  <si>
    <t>北滘立交二期W匝道桥</t>
  </si>
  <si>
    <t>北滘立交二期Y匝道桥</t>
  </si>
  <si>
    <t>北滘立交二期Z匝道桥</t>
  </si>
  <si>
    <t>大都立交桥EN匝道</t>
  </si>
  <si>
    <t>大都立交桥NE匝道</t>
  </si>
  <si>
    <t>大都立交桥NS匝道</t>
  </si>
  <si>
    <t>大都立交桥SN匝道</t>
  </si>
  <si>
    <t>大都立交桥广明左线</t>
  </si>
  <si>
    <t>大罗人行通道桥右辅桥</t>
  </si>
  <si>
    <t>大罗人行通道桥右主桥</t>
  </si>
  <si>
    <t>大罗人行通道桥左辅桥</t>
  </si>
  <si>
    <t>大罗人行通道桥左主桥</t>
  </si>
  <si>
    <t>大罗通道桥右主桥</t>
  </si>
  <si>
    <t>大罗车行通道</t>
  </si>
  <si>
    <t>大罗通道桥左主桥</t>
  </si>
  <si>
    <t>佛陈路立交右主桥</t>
  </si>
  <si>
    <t>佛陈路立交左主桥</t>
  </si>
  <si>
    <t>高田高架桥旧桥拼宽桥</t>
  </si>
  <si>
    <t>高田高架桥北侧拼宽段桥</t>
  </si>
  <si>
    <t>高田高架桥南侧拼宽段桥</t>
  </si>
  <si>
    <t>环镇西分离式立交右主桥</t>
  </si>
  <si>
    <t>环镇西路分离式立交桥左幅</t>
  </si>
  <si>
    <t>环镇西分离式立交左主桥</t>
  </si>
  <si>
    <t>环镇西路分离式立交桥右幅</t>
  </si>
  <si>
    <t>黄龙通桥1#桥</t>
  </si>
  <si>
    <t>黄龙通桥2#桥</t>
  </si>
  <si>
    <t>黄龙通桥3#桥</t>
  </si>
  <si>
    <t>吉利佛开立交主线拼接桥梁左辅桥</t>
  </si>
  <si>
    <t>吉利立交E匝道</t>
  </si>
  <si>
    <t>吉利立交F匝道</t>
  </si>
  <si>
    <t>吉利立交G匝道</t>
  </si>
  <si>
    <t>吉利立交J匝道</t>
  </si>
  <si>
    <t>浸海桥右辅桥</t>
  </si>
  <si>
    <r>
      <rPr>
        <sz val="9"/>
        <color rgb="FF000000"/>
        <rFont val="微软雅黑"/>
        <charset val="134"/>
      </rPr>
      <t>湜</t>
    </r>
    <r>
      <rPr>
        <sz val="9"/>
        <color rgb="FF000000"/>
        <rFont val="汉仪书宋一简"/>
        <charset val="134"/>
      </rPr>
      <t>海桥辅路桥</t>
    </r>
  </si>
  <si>
    <t>浸海桥左辅桥</t>
  </si>
  <si>
    <t>浸海桥右主桥</t>
  </si>
  <si>
    <r>
      <rPr>
        <sz val="9"/>
        <color rgb="FF000000"/>
        <rFont val="微软雅黑"/>
        <charset val="134"/>
      </rPr>
      <t>湜</t>
    </r>
    <r>
      <rPr>
        <sz val="9"/>
        <color rgb="FF000000"/>
        <rFont val="汉仪书宋一简"/>
        <charset val="134"/>
      </rPr>
      <t>海桥主路桥</t>
    </r>
  </si>
  <si>
    <t>浸海桥左主桥</t>
  </si>
  <si>
    <t>联围桥（右幅）</t>
  </si>
  <si>
    <t>联围桥（左幅）</t>
  </si>
  <si>
    <t>良村车行通道右主桥</t>
  </si>
  <si>
    <t>良村车行通道左主桥</t>
  </si>
  <si>
    <t>林上路被跨道路桥</t>
  </si>
  <si>
    <t>林上路跨线桥旧桥</t>
  </si>
  <si>
    <t>罗格立交</t>
  </si>
  <si>
    <t>马良大涌桥右辅桥</t>
  </si>
  <si>
    <t>马良大涌桥右主桥</t>
  </si>
  <si>
    <t>马良大涌桥左辅桥</t>
  </si>
  <si>
    <t>马良大涌桥左主桥</t>
  </si>
  <si>
    <t>猛水涌右辅桥</t>
  </si>
  <si>
    <t>猛水涌右主桥</t>
  </si>
  <si>
    <t>猛水涌左辅桥</t>
  </si>
  <si>
    <t>猛水涌左主桥</t>
  </si>
  <si>
    <t>南沙通道桥右主桥</t>
  </si>
  <si>
    <t>南沙通道桥左主桥</t>
  </si>
  <si>
    <t>南沙通道桥左辅桥</t>
  </si>
  <si>
    <t>南庄大桥（右幅）</t>
  </si>
  <si>
    <t>南庄大桥右幅</t>
  </si>
  <si>
    <t>南庄大桥（左幅）</t>
  </si>
  <si>
    <t>南庄大桥左幅</t>
  </si>
  <si>
    <t>樵乐路互通立交（右幅）</t>
  </si>
  <si>
    <t>樵乐路互通立交（左幅）</t>
  </si>
  <si>
    <t>沙滘大涌二桥右辅桥</t>
  </si>
  <si>
    <r>
      <rPr>
        <sz val="9"/>
        <color rgb="FF000000"/>
        <rFont val="汉仪书宋一简"/>
        <charset val="134"/>
      </rPr>
      <t>沙</t>
    </r>
    <r>
      <rPr>
        <sz val="9"/>
        <color rgb="FF000000"/>
        <rFont val="微软雅黑"/>
        <charset val="134"/>
      </rPr>
      <t>滘</t>
    </r>
    <r>
      <rPr>
        <sz val="9"/>
        <color rgb="FF000000"/>
        <rFont val="汉仪书宋一简"/>
        <charset val="134"/>
      </rPr>
      <t>大涌二桥辅路桥</t>
    </r>
  </si>
  <si>
    <t>沙滘大涌二桥左辅桥</t>
  </si>
  <si>
    <t>沙滘大涌二桥右主桥</t>
  </si>
  <si>
    <r>
      <rPr>
        <sz val="9"/>
        <color rgb="FF000000"/>
        <rFont val="汉仪书宋一简"/>
        <charset val="134"/>
      </rPr>
      <t>沙</t>
    </r>
    <r>
      <rPr>
        <sz val="9"/>
        <color rgb="FF000000"/>
        <rFont val="微软雅黑"/>
        <charset val="134"/>
      </rPr>
      <t>滘</t>
    </r>
    <r>
      <rPr>
        <sz val="9"/>
        <color rgb="FF000000"/>
        <rFont val="汉仪书宋一简"/>
        <charset val="134"/>
      </rPr>
      <t>大涌二桥主路桥</t>
    </r>
  </si>
  <si>
    <t>沙滘大涌二桥左主桥</t>
  </si>
  <si>
    <t>沙滘大涌三桥右辅桥</t>
  </si>
  <si>
    <r>
      <rPr>
        <sz val="9"/>
        <color rgb="FF000000"/>
        <rFont val="汉仪书宋一简"/>
        <charset val="134"/>
      </rPr>
      <t>沙</t>
    </r>
    <r>
      <rPr>
        <sz val="9"/>
        <color rgb="FF000000"/>
        <rFont val="微软雅黑"/>
        <charset val="134"/>
      </rPr>
      <t>滘</t>
    </r>
    <r>
      <rPr>
        <sz val="9"/>
        <color rgb="FF000000"/>
        <rFont val="汉仪书宋一简"/>
        <charset val="134"/>
      </rPr>
      <t>大涌三桥右辅路桥</t>
    </r>
  </si>
  <si>
    <t>沙滘大涌三桥左辅桥</t>
  </si>
  <si>
    <r>
      <rPr>
        <sz val="9"/>
        <color rgb="FF000000"/>
        <rFont val="汉仪书宋一简"/>
        <charset val="134"/>
      </rPr>
      <t>沙</t>
    </r>
    <r>
      <rPr>
        <sz val="9"/>
        <color rgb="FF000000"/>
        <rFont val="微软雅黑"/>
        <charset val="134"/>
      </rPr>
      <t>滘</t>
    </r>
    <r>
      <rPr>
        <sz val="9"/>
        <color rgb="FF000000"/>
        <rFont val="汉仪书宋一简"/>
        <charset val="134"/>
      </rPr>
      <t>大涌三桥左辅路桥</t>
    </r>
  </si>
  <si>
    <t>沙滘大涌三桥右主桥</t>
  </si>
  <si>
    <r>
      <rPr>
        <sz val="9"/>
        <color rgb="FF000000"/>
        <rFont val="汉仪书宋一简"/>
        <charset val="134"/>
      </rPr>
      <t>沙</t>
    </r>
    <r>
      <rPr>
        <sz val="9"/>
        <color rgb="FF000000"/>
        <rFont val="微软雅黑"/>
        <charset val="134"/>
      </rPr>
      <t>滘</t>
    </r>
    <r>
      <rPr>
        <sz val="9"/>
        <color rgb="FF000000"/>
        <rFont val="汉仪书宋一简"/>
        <charset val="134"/>
      </rPr>
      <t>大涌三桥主路桥</t>
    </r>
  </si>
  <si>
    <t>沙滘大涌三桥左主桥</t>
  </si>
  <si>
    <t>沙滘大涌一桥右辅辅桥</t>
  </si>
  <si>
    <r>
      <rPr>
        <sz val="9"/>
        <color rgb="FF000000"/>
        <rFont val="汉仪书宋一简"/>
        <charset val="134"/>
      </rPr>
      <t>沙</t>
    </r>
    <r>
      <rPr>
        <sz val="9"/>
        <color rgb="FF000000"/>
        <rFont val="微软雅黑"/>
        <charset val="134"/>
      </rPr>
      <t>滘</t>
    </r>
    <r>
      <rPr>
        <sz val="9"/>
        <color rgb="FF000000"/>
        <rFont val="汉仪书宋一简"/>
        <charset val="134"/>
      </rPr>
      <t>大涌一桥辅路桥</t>
    </r>
  </si>
  <si>
    <t>沙滘大涌一桥左辅辅桥</t>
  </si>
  <si>
    <t>沙滘大涌一桥右主桥</t>
  </si>
  <si>
    <r>
      <rPr>
        <sz val="9"/>
        <color rgb="FF000000"/>
        <rFont val="汉仪书宋一简"/>
        <charset val="134"/>
      </rPr>
      <t>沙</t>
    </r>
    <r>
      <rPr>
        <sz val="9"/>
        <color rgb="FF000000"/>
        <rFont val="微软雅黑"/>
        <charset val="134"/>
      </rPr>
      <t>滘</t>
    </r>
    <r>
      <rPr>
        <sz val="9"/>
        <color rgb="FF000000"/>
        <rFont val="汉仪书宋一简"/>
        <charset val="134"/>
      </rPr>
      <t>大涌一桥主路桥</t>
    </r>
  </si>
  <si>
    <t>沙滘大涌一桥左主桥</t>
  </si>
  <si>
    <t>潭州水道大桥右桥</t>
  </si>
  <si>
    <t>潭州水道特大桥</t>
  </si>
  <si>
    <t>潭州水道大桥左桥</t>
  </si>
  <si>
    <t>吴家围互通立交MF匝道桥</t>
  </si>
  <si>
    <t>吴家围互通立交MS匝道桥</t>
  </si>
  <si>
    <t>吴家围互通立交SM匝道桥</t>
  </si>
  <si>
    <t>新桂路分离式立交右主桥</t>
  </si>
  <si>
    <t>新桂路分离式立交桥</t>
  </si>
  <si>
    <t>新桂路分离式立交左主桥</t>
  </si>
  <si>
    <t>杏市涌桥（右幅）</t>
  </si>
  <si>
    <t>广明高速公路陈村至西樵段二期工程路基路面、交安机电工程竣工检测清单</t>
  </si>
  <si>
    <t>路面病害调查</t>
  </si>
  <si>
    <t>平整度</t>
  </si>
  <si>
    <t>车辙</t>
  </si>
  <si>
    <t>佛清从高速公路南段一期（FQC-SG-01）桥梁工程竣工检测清单</t>
  </si>
  <si>
    <t>桥长（m）（单幅）</t>
  </si>
  <si>
    <t>桥梁跨径组合
（单幅）</t>
  </si>
  <si>
    <t>桥幅数</t>
  </si>
  <si>
    <t>结构类型</t>
  </si>
  <si>
    <t>三江互通主线桥</t>
  </si>
  <si>
    <t>5×25+13+25+40+25+3×25+25+40+25+13+8×25/5×25+13+25+40+25+3×25+25+40+25+13+8×25</t>
  </si>
  <si>
    <t>预应力砼简支小箱梁+变截面连续箱梁</t>
  </si>
  <si>
    <t>贤寮高架桥</t>
  </si>
  <si>
    <t>16×25</t>
  </si>
  <si>
    <t>西南涌大桥</t>
  </si>
  <si>
    <t>4×25+4×25.5+（40+2×64+47）+5×25/4×25+4×25.5+（47+2×64+40）+5×25</t>
  </si>
  <si>
    <t>预应力简支小箱梁+变截面连续箱梁</t>
  </si>
  <si>
    <t>高岗高架桥</t>
  </si>
  <si>
    <t>12×25+5×20+5×25/21×25</t>
  </si>
  <si>
    <t>乐平涌大桥</t>
  </si>
  <si>
    <t>25+4×20+（43+59+43）+2×25+20+6×25/3×25+（43+59+43）+5×20+6×25</t>
  </si>
  <si>
    <t>海洲高架桥</t>
  </si>
  <si>
    <t>21×25</t>
  </si>
  <si>
    <t>三水高新区互通主线桥</t>
  </si>
  <si>
    <t>9×25+5×24+4×25+5×20+25×25/9×25+5×24+4×25+5×20+5×25+2×20+25+3×20+15×25</t>
  </si>
  <si>
    <t>预应力砼简支小箱梁+预应力砼现浇连续梁</t>
  </si>
  <si>
    <t>良岗头高架桥</t>
  </si>
  <si>
    <t>14×25</t>
  </si>
  <si>
    <t>下华高架桥</t>
  </si>
  <si>
    <t>30×25</t>
  </si>
  <si>
    <t>塘边高架桥</t>
  </si>
  <si>
    <t>25×25</t>
  </si>
  <si>
    <t>米埗高架桥</t>
  </si>
  <si>
    <t>29×25</t>
  </si>
  <si>
    <t>预应力简支小箱梁</t>
  </si>
  <si>
    <t>新村高架桥</t>
  </si>
  <si>
    <t>5×25+（25+40+25）+12×25+（25+40+25）+10×25+2</t>
  </si>
  <si>
    <t>三水高新区互通B匝道桥</t>
  </si>
  <si>
    <t>5×16</t>
  </si>
  <si>
    <t>三水高新区互通C匝道桥</t>
  </si>
  <si>
    <t>3×17.3+4×17.3</t>
  </si>
  <si>
    <t>三水高新区互通D匝道桥</t>
  </si>
  <si>
    <t>4×25+20+4×25</t>
  </si>
  <si>
    <t>三水高新区互通E匝道桥</t>
  </si>
  <si>
    <t>佛清从高速公路南段一期（FQC-SG-02）桥梁工程竣工检测清单</t>
  </si>
  <si>
    <t>桥梁跨径组合（单幅）</t>
  </si>
  <si>
    <t>龙眼园高架桥</t>
  </si>
  <si>
    <t>18×25</t>
  </si>
  <si>
    <t>三花路高架桥</t>
  </si>
  <si>
    <t>25+2×20+（24+33+26）+25+20+15×25/25+2×20+（26+33+24）+25+20+15×25</t>
  </si>
  <si>
    <t>预应力简支小箱梁+连续箱梁</t>
  </si>
  <si>
    <t>太院高架桥</t>
  </si>
  <si>
    <t>17×25</t>
  </si>
  <si>
    <t>芦苞涌大桥</t>
  </si>
  <si>
    <t>8×25+5×45+8×25</t>
  </si>
  <si>
    <t>预应力简支小箱梁+预应力砼简支T梁</t>
  </si>
  <si>
    <t>卫东高架桥</t>
  </si>
  <si>
    <t>乐平互通K11+198.5主线桥</t>
  </si>
  <si>
    <t>29×25+（36+38+36）+4×25+20+2×15.6494+（19.7014+2×19.83+18.7561）+2×10.292+32×25</t>
  </si>
  <si>
    <t>预应力现浇箱梁+斜转正普通钢筋现浇箱梁+简支小箱梁</t>
  </si>
  <si>
    <t>乐平互通AK0+784.91匝道桥</t>
  </si>
  <si>
    <t>8×25+（20.35+30+20.628+20）+4×20+3×19.953+5×20+（20+2×23.5+20）+3×20</t>
  </si>
  <si>
    <t>乐平互通BK0+521.822匝道桥</t>
  </si>
  <si>
    <t>7×25+7×20+（19.302+25+3×40+25）+9×25</t>
  </si>
  <si>
    <t>预应力简支小箱梁+预应力箱梁</t>
  </si>
  <si>
    <t>乐平互通BK1+318.036匝道桥</t>
  </si>
  <si>
    <t>乐平互通DK0+207.528匝道桥</t>
  </si>
  <si>
    <t>4×21+25.246+3×21</t>
  </si>
  <si>
    <t>乐平互通EK0+135.961匝道桥</t>
  </si>
  <si>
    <t>13×16</t>
  </si>
  <si>
    <t>普通钢筋连续箱梁</t>
  </si>
  <si>
    <t>乐平互通FK0+134.283匝道桥</t>
  </si>
  <si>
    <t>乐平互通GK0+283.242匝道桥</t>
  </si>
  <si>
    <t>4×25+5×25</t>
  </si>
  <si>
    <t>乐平互通HK0+268.036匝道桥</t>
  </si>
  <si>
    <t>10×25</t>
  </si>
  <si>
    <t>乐平互通X1K0+433.8匝道桥</t>
  </si>
  <si>
    <t>1×8</t>
  </si>
  <si>
    <t>普通钢筋空心板</t>
  </si>
  <si>
    <t>乐平互通X1K1+033匝道桥</t>
  </si>
  <si>
    <t>乐平互通X1K1+551.815匝道桥</t>
  </si>
  <si>
    <t>10×25+3×18.41+10×25+（23.5+2×25+23.5）+5×26</t>
  </si>
  <si>
    <t>预应力砼简支小箱梁、变截面连续箱梁</t>
  </si>
  <si>
    <t>乐平互通X2K0+545.985匝道桥</t>
  </si>
  <si>
    <t>5×23.5+（23.5+2×25+23.5）+3×26+3×23.5+3×17.91+6×23.5+3×20+3×26+5×23.5</t>
  </si>
  <si>
    <t>预应力砼现浇连续箱梁+预应力小箱梁</t>
  </si>
  <si>
    <t>乐平互通X2K1+039匝道桥</t>
  </si>
  <si>
    <t>乐平互通B1K0+121.81匝道桥</t>
  </si>
  <si>
    <t>4×16</t>
  </si>
  <si>
    <t>普通钢筋箱梁</t>
  </si>
  <si>
    <t>乐平互通C1K0+070.605匝道桥</t>
  </si>
  <si>
    <t>普通钢筋现浇箱梁</t>
  </si>
  <si>
    <t>乐平互通HK0+630.17匝道桥</t>
  </si>
  <si>
    <t>乐平互通E1K0+208.132匝道桥</t>
  </si>
  <si>
    <t>预应力钢筋（后张）砼箱梁</t>
  </si>
  <si>
    <t>乐平互通MK59+896.9匝道桥</t>
  </si>
  <si>
    <t>普通变宽空心板</t>
  </si>
  <si>
    <t>乐平互通MK61+563.70匝道桥</t>
  </si>
  <si>
    <t>乐平互通MK61+973.46匝道桥</t>
  </si>
  <si>
    <t>6×25</t>
  </si>
  <si>
    <t>预应力砼现浇连续箱梁</t>
  </si>
  <si>
    <t>乐平互通MK62+023.46匝道桥</t>
  </si>
  <si>
    <t>现浇变宽连续箱梁</t>
  </si>
  <si>
    <t>乐平互通MK62+250.081匝道桥</t>
  </si>
  <si>
    <t>佛清从高速公路南段一期（中油大道连接线）桥梁工程竣工检测清单</t>
  </si>
  <si>
    <t>乐平涌中桥左幅</t>
  </si>
  <si>
    <t>乐平涌中桥右幅</t>
  </si>
  <si>
    <t>佛清从高速公路南段一期路基路面交安机电工程竣工检测清单</t>
  </si>
  <si>
    <t>佛清从高速公路南段二期桥梁工程竣工检测清单</t>
  </si>
  <si>
    <t>桥梁（跨径组合），涵洞（孔数-跨径×涵高，孔数-直径）</t>
  </si>
  <si>
    <t>检测对象</t>
  </si>
  <si>
    <t>检测类型</t>
  </si>
  <si>
    <t>博爱路立交A匝道桥</t>
  </si>
  <si>
    <t>5×20+（22.7+30.5+25.4）+4×20简支小箱梁</t>
  </si>
  <si>
    <t>全桥</t>
  </si>
  <si>
    <t>博爱路立交B匝道桥</t>
  </si>
  <si>
    <t>4×20+（22.7+30.5+25.4）+5×20简支小箱梁</t>
  </si>
  <si>
    <t>桂丹路立交I匝道桥</t>
  </si>
  <si>
    <t>1×20+5×20+4×20+2×35简支小箱梁+（3×25）+（25+26+25）现浇连续梁+（42+42）连续钢箱梁+（3×19.55）简支小箱梁+（40+45）连续钢箱梁+（3×20）现浇连续梁+35+5×20+4×20+4×20+2×20+2×20+1×20简支小箱梁</t>
  </si>
  <si>
    <t>虹岭路立交C辅道桥</t>
  </si>
  <si>
    <t>6×20+4×23+8×20简支小箱梁</t>
  </si>
  <si>
    <t>虹岭路立交D匝道桥</t>
  </si>
  <si>
    <t>5×20+4×20+3×23+6×20简支小箱梁</t>
  </si>
  <si>
    <t>季华西路立交季华西路跨线桥加宽右幅桥</t>
  </si>
  <si>
    <t>5x20+7x20简支空心板</t>
  </si>
  <si>
    <t>季华西路立交季华西路跨线桥加宽左幅桥</t>
  </si>
  <si>
    <t>2x20+7x20+20简支空心板</t>
  </si>
  <si>
    <t>狮山立交A辅道桥</t>
  </si>
  <si>
    <t>20.134+20.885现浇连续梁</t>
  </si>
  <si>
    <t>狮山立交B辅道桥</t>
  </si>
  <si>
    <t>9×20+18.6+8×20简支小箱梁</t>
  </si>
  <si>
    <t>狮山立交S263跨线桥</t>
  </si>
  <si>
    <t>10×20简支小箱梁</t>
  </si>
  <si>
    <t>狮山立交桃园路跨线桥加宽左幅</t>
  </si>
  <si>
    <t>(20+2x24+20)+4x20+4x20</t>
  </si>
  <si>
    <t>狮山立交桃园路跨线桥加宽右幅</t>
  </si>
  <si>
    <t>(20+2x24+20)+5x20</t>
  </si>
  <si>
    <t>桃园路立交U形匝道桥</t>
  </si>
  <si>
    <t>2×16现浇连续梁+（2×25）连续钢箱梁+2×16现浇连续梁</t>
  </si>
  <si>
    <t>兴业路立交M匝道桥</t>
  </si>
  <si>
    <t>5×20+（3×28+24）+7×20简支小箱梁</t>
  </si>
  <si>
    <t>兴业路立交N匝道桥</t>
  </si>
  <si>
    <t>6×20+（3×28+24）+6×20简支小箱梁</t>
  </si>
  <si>
    <t>官华路立交K19+974.828中桥加宽</t>
  </si>
  <si>
    <t>5×16简支空心板</t>
  </si>
  <si>
    <t>季华西路立交A匝道桥</t>
  </si>
  <si>
    <t>（2×20）预应力简支箱梁+（（3×25）+（3×25+20））连续梁+（（3×20）+（4×20））预应力简支梁+（4×21+19）连续梁+（2×24）连续钢箱梁+（19+4×21）连续梁+（（4×20）+（20））简支梁</t>
  </si>
  <si>
    <t>季华西路立交B匝道桥</t>
  </si>
  <si>
    <t>1×13简支空心板</t>
  </si>
  <si>
    <t>季华西路立交C匝道</t>
  </si>
  <si>
    <t>（（1*20）+（3*20））简支小箱梁+（4*20）现浇连续梁+（2*24）连续钢箱梁+（4*20）现浇连续梁+（（4*20）+（1*20））简支小箱梁</t>
  </si>
  <si>
    <t>季华西路立交D匝道桥</t>
  </si>
  <si>
    <t>季华西路立交A辅道1号大桥</t>
  </si>
  <si>
    <t>（（1*20）+（5×20）+（1*20））简支小箱梁</t>
  </si>
  <si>
    <t>季华西路立交A辅道1号中桥</t>
  </si>
  <si>
    <t>（3*13）简支空心板</t>
  </si>
  <si>
    <t>季华西路立交A辅道2号中桥</t>
  </si>
  <si>
    <t>3×13简支空心板</t>
  </si>
  <si>
    <t>季华西路立交A辅道科润路跨线桥</t>
  </si>
  <si>
    <t>（（1*20）+（5*20）+（5*20）+（4*20）+（1*20））简支小箱梁</t>
  </si>
  <si>
    <t>季华西路立交A辅道人行道桥</t>
  </si>
  <si>
    <t>（2*13）简支空心板</t>
  </si>
  <si>
    <t>季华西路立交B辅道人行道桥</t>
  </si>
  <si>
    <t>季华西路立交B辅道1号大桥</t>
  </si>
  <si>
    <t>5×20简支小箱梁</t>
  </si>
  <si>
    <t>季华西路立交B辅道1号中桥</t>
  </si>
  <si>
    <t>2×20简支小箱梁</t>
  </si>
  <si>
    <t>季华西路立交B辅道1号小桥</t>
  </si>
  <si>
    <t>（1*13）简支空心板</t>
  </si>
  <si>
    <t>季华西路立交B辅道2号小桥</t>
  </si>
  <si>
    <t>季华西路立交B辅道2号中桥</t>
  </si>
  <si>
    <t>季华西路立交B辅道科润路跨线桥</t>
  </si>
  <si>
    <t>7×20简支小箱梁</t>
  </si>
  <si>
    <t>上柏立交A辅道东坑大桥左幅</t>
  </si>
  <si>
    <t>（（1*20）+（4*20）+（1*20））简支小箱梁</t>
  </si>
  <si>
    <t>上柏立交A辅道东坑大桥右幅</t>
  </si>
  <si>
    <t>下柏立交工业大道跨线桥左幅桥</t>
  </si>
  <si>
    <t>（3*35）连续梁+（（2*20）+（1*20））简支小箱梁</t>
  </si>
  <si>
    <t>下柏立交工业大道跨线桥右幅桥</t>
  </si>
  <si>
    <t>博爱路立交科技路U形匝道桥</t>
  </si>
  <si>
    <t>（5*25）预应力砼连续梁+（2*28.5）连续钢箱梁+（2*16.5+15.713）钢筋砼连续梁+（23.788+4*25）预应力砼连续梁</t>
  </si>
  <si>
    <t>博爱路立交K13+748人行天桥</t>
  </si>
  <si>
    <t>（22.4+22+28+27.5）简支小箱梁</t>
  </si>
  <si>
    <t>博爱路立交K15+390人行天桥</t>
  </si>
  <si>
    <t>（24+26+26+15）简支小箱梁</t>
  </si>
  <si>
    <t>季华西互通</t>
  </si>
  <si>
    <t>体外预应力索加固</t>
  </si>
  <si>
    <t>加固部分</t>
  </si>
  <si>
    <t>季华西互通左右幅</t>
  </si>
  <si>
    <t>碳纤维板</t>
  </si>
  <si>
    <t>上柏立交</t>
  </si>
  <si>
    <t>狮山-桃园路组合立交</t>
  </si>
  <si>
    <t>官华路-虹岭路组合立交</t>
  </si>
  <si>
    <t>佛清从高速公路南段二期路基路面交安机电工程竣工检测</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</si>
</sst>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 "/>
    <numFmt numFmtId="178" formatCode="#,##0_ "/>
  </numFmts>
  <fonts count="42">
    <font>
      <sz val="11"/>
      <color theme="1"/>
      <name val="宋体"/>
      <charset val="134"/>
      <scheme val="minor"/>
    </font>
    <font>
      <sz val="11"/>
      <color theme="1"/>
      <name val="Arial"/>
      <charset val="0"/>
    </font>
    <font>
      <b/>
      <sz val="12"/>
      <color theme="1"/>
      <name val="宋体"/>
      <charset val="134"/>
    </font>
    <font>
      <b/>
      <sz val="9"/>
      <color rgb="FF000000"/>
      <name val="宋体"/>
      <charset val="0"/>
    </font>
    <font>
      <b/>
      <sz val="9"/>
      <color rgb="FF000000"/>
      <name val="宋体"/>
      <charset val="134"/>
    </font>
    <font>
      <sz val="9"/>
      <color rgb="FF000000"/>
      <name val="宋体"/>
      <charset val="134"/>
    </font>
    <font>
      <sz val="9"/>
      <color theme="1"/>
      <name val="宋体"/>
      <charset val="134"/>
    </font>
    <font>
      <sz val="9"/>
      <color theme="1"/>
      <name val="宋体"/>
      <charset val="0"/>
    </font>
    <font>
      <sz val="9"/>
      <color rgb="FF000000"/>
      <name val="宋体"/>
      <charset val="0"/>
    </font>
    <font>
      <sz val="9"/>
      <color indexed="8"/>
      <name val="宋体"/>
      <charset val="134"/>
    </font>
    <font>
      <sz val="10.5"/>
      <color rgb="FF000000"/>
      <name val="Arial"/>
      <charset val="0"/>
    </font>
    <font>
      <b/>
      <sz val="12"/>
      <color theme="1"/>
      <name val="宋体"/>
      <charset val="134"/>
      <scheme val="minor"/>
    </font>
    <font>
      <sz val="10.5"/>
      <color theme="1"/>
      <name val="宋体"/>
      <charset val="134"/>
    </font>
    <font>
      <sz val="10.5"/>
      <color theme="1"/>
      <name val="汉仪书宋一简"/>
      <charset val="134"/>
    </font>
    <font>
      <sz val="10.5"/>
      <color theme="1"/>
      <name val="Arial"/>
      <charset val="134"/>
    </font>
    <font>
      <sz val="11"/>
      <color theme="1"/>
      <name val="等线"/>
      <charset val="134"/>
    </font>
    <font>
      <sz val="9"/>
      <color rgb="FF000000"/>
      <name val="Arial"/>
      <charset val="134"/>
    </font>
    <font>
      <sz val="9"/>
      <color rgb="FF000000"/>
      <name val="汉仪书宋一简"/>
      <charset val="134"/>
    </font>
    <font>
      <sz val="9"/>
      <color rgb="FF000000"/>
      <name val="微软雅黑"/>
      <charset val="134"/>
    </font>
    <font>
      <sz val="11"/>
      <color rgb="FF000000"/>
      <name val="等线"/>
      <charset val="134"/>
    </font>
    <font>
      <b/>
      <sz val="18"/>
      <color theme="1"/>
      <name val="宋体"/>
      <charset val="134"/>
      <scheme val="minor"/>
    </font>
    <font>
      <sz val="11"/>
      <color rgb="FF000000"/>
      <name val="宋体"/>
      <charset val="134"/>
      <scheme val="minor"/>
    </font>
    <font>
      <b/>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4" borderId="14"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0" fillId="0" borderId="0" applyNumberFormat="0" applyFill="0" applyBorder="0" applyAlignment="0" applyProtection="0">
      <alignment vertical="center"/>
    </xf>
    <xf numFmtId="0" fontId="31" fillId="5" borderId="17" applyNumberFormat="0" applyAlignment="0" applyProtection="0">
      <alignment vertical="center"/>
    </xf>
    <xf numFmtId="0" fontId="32" fillId="6" borderId="18" applyNumberFormat="0" applyAlignment="0" applyProtection="0">
      <alignment vertical="center"/>
    </xf>
    <xf numFmtId="0" fontId="33" fillId="6" borderId="17" applyNumberFormat="0" applyAlignment="0" applyProtection="0">
      <alignment vertical="center"/>
    </xf>
    <xf numFmtId="0" fontId="34" fillId="7" borderId="19" applyNumberFormat="0" applyAlignment="0" applyProtection="0">
      <alignment vertical="center"/>
    </xf>
    <xf numFmtId="0" fontId="35" fillId="0" borderId="20" applyNumberFormat="0" applyFill="0" applyAlignment="0" applyProtection="0">
      <alignment vertical="center"/>
    </xf>
    <xf numFmtId="0" fontId="36" fillId="0" borderId="21"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0" fillId="0" borderId="0">
      <alignment vertical="center"/>
    </xf>
  </cellStyleXfs>
  <cellXfs count="137">
    <xf numFmtId="0" fontId="0" fillId="0" borderId="0" xfId="0">
      <alignment vertical="center"/>
    </xf>
    <xf numFmtId="0" fontId="1" fillId="0" borderId="0" xfId="49" applyFont="1" applyFill="1">
      <alignment vertical="center"/>
    </xf>
    <xf numFmtId="0" fontId="1" fillId="0" borderId="0" xfId="49" applyFont="1" applyFill="1" applyBorder="1">
      <alignment vertical="center"/>
    </xf>
    <xf numFmtId="0" fontId="2" fillId="0" borderId="0" xfId="49" applyFont="1" applyFill="1" applyBorder="1" applyAlignment="1">
      <alignment horizontal="center" vertical="center"/>
    </xf>
    <xf numFmtId="0" fontId="3" fillId="0" borderId="1"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7" fillId="0" borderId="1" xfId="49" applyNumberFormat="1" applyFont="1" applyFill="1" applyBorder="1" applyAlignment="1" applyProtection="1">
      <alignment horizontal="center" vertical="center" wrapText="1"/>
      <protection locked="0"/>
    </xf>
    <xf numFmtId="176" fontId="8" fillId="0" borderId="1" xfId="49" applyNumberFormat="1" applyFont="1" applyFill="1" applyBorder="1" applyAlignment="1">
      <alignment horizontal="center" vertical="center" wrapText="1"/>
    </xf>
    <xf numFmtId="176" fontId="5" fillId="0" borderId="1" xfId="0" applyNumberFormat="1" applyFont="1" applyBorder="1" applyAlignment="1" applyProtection="1">
      <alignment horizontal="center" vertical="center" wrapText="1"/>
      <protection locked="0"/>
    </xf>
    <xf numFmtId="0" fontId="9" fillId="0" borderId="1" xfId="49" applyFont="1" applyFill="1" applyBorder="1" applyAlignment="1">
      <alignment horizontal="center" vertical="center" wrapText="1"/>
    </xf>
    <xf numFmtId="0" fontId="8" fillId="0" borderId="1" xfId="49" applyFont="1" applyFill="1" applyBorder="1" applyAlignment="1">
      <alignment horizontal="center" vertical="center" wrapText="1"/>
    </xf>
    <xf numFmtId="1" fontId="3" fillId="0" borderId="1" xfId="49" applyNumberFormat="1" applyFont="1" applyFill="1" applyBorder="1" applyAlignment="1">
      <alignment horizontal="center" vertical="center" wrapText="1"/>
    </xf>
    <xf numFmtId="0" fontId="10" fillId="0" borderId="0" xfId="49" applyFont="1" applyFill="1" applyBorder="1" applyAlignment="1">
      <alignment horizontal="center" vertical="center" wrapText="1"/>
    </xf>
    <xf numFmtId="1" fontId="10" fillId="0" borderId="0" xfId="49" applyNumberFormat="1" applyFont="1" applyFill="1" applyBorder="1" applyAlignment="1">
      <alignment horizontal="center" vertical="center" wrapText="1"/>
    </xf>
    <xf numFmtId="0" fontId="1" fillId="0" borderId="0" xfId="49" applyFont="1" applyFill="1" applyAlignment="1">
      <alignment horizontal="center" vertical="center"/>
    </xf>
    <xf numFmtId="0" fontId="11" fillId="0" borderId="0" xfId="0" applyFont="1" applyFill="1" applyAlignment="1">
      <alignment horizontal="center" vertical="center"/>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6" fillId="0" borderId="1" xfId="0" applyFont="1" applyFill="1" applyBorder="1" applyAlignment="1">
      <alignment horizontal="center" vertical="center"/>
    </xf>
    <xf numFmtId="176" fontId="5" fillId="0" borderId="1" xfId="0"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176" fontId="5" fillId="0" borderId="1" xfId="0" applyNumberFormat="1" applyFont="1" applyFill="1" applyBorder="1" applyAlignment="1">
      <alignment horizontal="center" vertical="center" wrapText="1"/>
    </xf>
    <xf numFmtId="0" fontId="14" fillId="0" borderId="0" xfId="0" applyFont="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5" fillId="0" borderId="0" xfId="0" applyFont="1" applyAlignment="1">
      <alignment vertical="center" wrapText="1"/>
    </xf>
    <xf numFmtId="0" fontId="2" fillId="0" borderId="1" xfId="49" applyFont="1" applyFill="1" applyBorder="1" applyAlignment="1">
      <alignment horizontal="center" vertical="center"/>
    </xf>
    <xf numFmtId="0" fontId="11" fillId="0" borderId="0" xfId="0" applyFont="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76" fontId="7" fillId="2" borderId="1" xfId="49" applyNumberFormat="1" applyFont="1" applyFill="1" applyBorder="1" applyAlignment="1" applyProtection="1">
      <alignment horizontal="center" vertical="center" wrapText="1"/>
      <protection locked="0"/>
    </xf>
    <xf numFmtId="1" fontId="8" fillId="0" borderId="1" xfId="49" applyNumberFormat="1" applyFont="1" applyFill="1" applyBorder="1" applyAlignment="1">
      <alignment horizontal="center" vertical="center" wrapText="1"/>
    </xf>
    <xf numFmtId="0" fontId="0" fillId="0" borderId="0" xfId="0" applyAlignment="1">
      <alignment vertical="center" wrapText="1"/>
    </xf>
    <xf numFmtId="0" fontId="11" fillId="0" borderId="0" xfId="0" applyFont="1" applyFill="1" applyAlignment="1" applyProtection="1">
      <alignment horizontal="center" vertical="center" wrapText="1"/>
    </xf>
    <xf numFmtId="0" fontId="4" fillId="0" borderId="1" xfId="0" applyFont="1" applyFill="1" applyBorder="1" applyAlignment="1" applyProtection="1">
      <alignment horizontal="center" vertical="center" wrapText="1"/>
    </xf>
    <xf numFmtId="0" fontId="0" fillId="0" borderId="1" xfId="0" applyFill="1" applyBorder="1" applyAlignment="1">
      <alignment horizontal="center" vertical="center"/>
    </xf>
    <xf numFmtId="0" fontId="5"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xf>
    <xf numFmtId="176" fontId="5" fillId="0" borderId="1" xfId="0" applyNumberFormat="1" applyFont="1" applyFill="1" applyBorder="1" applyAlignment="1" applyProtection="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176" fontId="5" fillId="0" borderId="4" xfId="0" applyNumberFormat="1" applyFont="1" applyFill="1" applyBorder="1" applyAlignment="1" applyProtection="1">
      <alignment horizontal="center" vertical="center" wrapText="1"/>
      <protection locked="0"/>
    </xf>
    <xf numFmtId="176" fontId="5" fillId="0" borderId="5" xfId="0" applyNumberFormat="1"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176" fontId="5" fillId="0" borderId="4" xfId="0" applyNumberFormat="1" applyFont="1" applyFill="1" applyBorder="1" applyAlignment="1" applyProtection="1">
      <alignment horizontal="center" vertical="center" wrapText="1"/>
    </xf>
    <xf numFmtId="176" fontId="5" fillId="0" borderId="5" xfId="0" applyNumberFormat="1"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0" fillId="0" borderId="0" xfId="0" applyFill="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177" fontId="0" fillId="0" borderId="0" xfId="0" applyNumberFormat="1">
      <alignment vertical="center"/>
    </xf>
    <xf numFmtId="177" fontId="12" fillId="0" borderId="1" xfId="0" applyNumberFormat="1" applyFont="1" applyFill="1" applyBorder="1" applyAlignment="1">
      <alignment horizontal="center" vertical="center"/>
    </xf>
    <xf numFmtId="177" fontId="12" fillId="0" borderId="1"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177" fontId="11" fillId="0" borderId="0" xfId="0" applyNumberFormat="1" applyFont="1" applyFill="1" applyAlignment="1">
      <alignment horizontal="center" vertical="center"/>
    </xf>
    <xf numFmtId="177" fontId="4"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1" xfId="0"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176" fontId="5" fillId="0" borderId="4" xfId="0" applyNumberFormat="1" applyFont="1" applyFill="1" applyBorder="1" applyAlignment="1">
      <alignment horizontal="center" vertical="center" wrapText="1"/>
    </xf>
    <xf numFmtId="176" fontId="5" fillId="0" borderId="5" xfId="0" applyNumberFormat="1" applyFont="1" applyFill="1" applyBorder="1" applyAlignment="1">
      <alignment horizontal="center" vertical="center" wrapText="1"/>
    </xf>
    <xf numFmtId="176" fontId="5" fillId="0" borderId="11" xfId="0" applyNumberFormat="1" applyFont="1" applyFill="1" applyBorder="1" applyAlignment="1" applyProtection="1">
      <alignment horizontal="center" vertical="center" wrapText="1"/>
      <protection locked="0"/>
    </xf>
    <xf numFmtId="176" fontId="5" fillId="0" borderId="1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1" fillId="3" borderId="0" xfId="49" applyFont="1" applyFill="1">
      <alignment vertical="center"/>
    </xf>
    <xf numFmtId="0" fontId="2" fillId="0" borderId="0" xfId="49" applyFont="1" applyFill="1" applyAlignment="1">
      <alignment horizontal="center" vertical="center"/>
    </xf>
    <xf numFmtId="0" fontId="4" fillId="0" borderId="2"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1" fillId="0" borderId="1" xfId="49" applyFont="1" applyFill="1" applyBorder="1" applyAlignment="1">
      <alignment horizontal="center" vertical="center"/>
    </xf>
    <xf numFmtId="0" fontId="5" fillId="0" borderId="7"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8" fillId="0" borderId="2" xfId="49" applyFont="1" applyFill="1" applyBorder="1" applyAlignment="1">
      <alignment horizontal="center" vertical="center" wrapText="1"/>
    </xf>
    <xf numFmtId="0" fontId="8" fillId="0" borderId="3" xfId="49" applyFont="1" applyFill="1" applyBorder="1" applyAlignment="1">
      <alignment horizontal="center" vertical="center" wrapText="1"/>
    </xf>
    <xf numFmtId="0" fontId="8" fillId="0" borderId="12" xfId="49" applyFont="1" applyFill="1" applyBorder="1" applyAlignment="1">
      <alignment horizontal="center" vertical="center" wrapText="1"/>
    </xf>
    <xf numFmtId="0" fontId="5" fillId="0" borderId="11" xfId="49" applyFont="1" applyFill="1" applyBorder="1" applyAlignment="1">
      <alignment horizontal="center" vertical="center" wrapText="1"/>
    </xf>
    <xf numFmtId="0" fontId="8" fillId="0" borderId="7" xfId="49" applyFont="1" applyFill="1" applyBorder="1" applyAlignment="1">
      <alignment horizontal="center" vertical="center" wrapText="1"/>
    </xf>
    <xf numFmtId="0" fontId="8" fillId="0" borderId="8" xfId="49" applyFont="1" applyFill="1" applyBorder="1" applyAlignment="1">
      <alignment horizontal="center" vertical="center" wrapText="1"/>
    </xf>
    <xf numFmtId="0" fontId="8" fillId="0" borderId="9" xfId="49" applyFont="1" applyFill="1" applyBorder="1" applyAlignment="1">
      <alignment horizontal="center" vertical="center" wrapText="1"/>
    </xf>
    <xf numFmtId="0" fontId="8" fillId="0" borderId="10" xfId="49"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5"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0" fillId="3" borderId="0" xfId="49" applyFont="1" applyFill="1" applyBorder="1" applyAlignment="1">
      <alignment horizontal="center" vertical="center" wrapText="1"/>
    </xf>
    <xf numFmtId="0" fontId="1" fillId="3" borderId="0" xfId="49" applyFont="1" applyFill="1" applyAlignment="1">
      <alignment horizontal="center" vertical="center"/>
    </xf>
    <xf numFmtId="0" fontId="0" fillId="0" borderId="0" xfId="0" applyAlignment="1">
      <alignment horizontal="center" vertical="center"/>
    </xf>
    <xf numFmtId="0" fontId="11"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9" fillId="0" borderId="0" xfId="0" applyFont="1" applyAlignment="1">
      <alignment horizontal="center" vertical="center" wrapText="1"/>
    </xf>
    <xf numFmtId="176" fontId="5" fillId="0" borderId="4" xfId="0" applyNumberFormat="1" applyFont="1" applyBorder="1" applyAlignment="1" applyProtection="1">
      <alignment horizontal="center" vertical="center" wrapText="1"/>
      <protection locked="0"/>
    </xf>
    <xf numFmtId="176" fontId="5" fillId="0" borderId="4" xfId="0" applyNumberFormat="1" applyFont="1" applyBorder="1" applyAlignment="1">
      <alignment horizontal="center" vertical="center" wrapText="1"/>
    </xf>
    <xf numFmtId="176" fontId="5" fillId="0" borderId="11" xfId="0" applyNumberFormat="1" applyFont="1" applyBorder="1" applyAlignment="1" applyProtection="1">
      <alignment horizontal="center" vertical="center" wrapText="1"/>
      <protection locked="0"/>
    </xf>
    <xf numFmtId="176" fontId="5" fillId="0" borderId="11" xfId="0" applyNumberFormat="1" applyFont="1" applyBorder="1" applyAlignment="1">
      <alignment horizontal="center" vertical="center" wrapText="1"/>
    </xf>
    <xf numFmtId="176" fontId="5" fillId="0" borderId="5" xfId="0" applyNumberFormat="1" applyFont="1" applyBorder="1" applyAlignment="1" applyProtection="1">
      <alignment horizontal="center" vertical="center" wrapText="1"/>
      <protection locked="0"/>
    </xf>
    <xf numFmtId="176" fontId="5" fillId="0" borderId="5" xfId="0" applyNumberFormat="1" applyFont="1" applyBorder="1" applyAlignment="1">
      <alignment horizontal="center" vertical="center" wrapText="1"/>
    </xf>
    <xf numFmtId="0" fontId="20" fillId="0" borderId="0" xfId="0" applyFont="1" applyAlignment="1">
      <alignment horizontal="center" vertical="center"/>
    </xf>
    <xf numFmtId="0" fontId="21" fillId="0" borderId="13" xfId="0" applyFont="1" applyBorder="1" applyAlignment="1">
      <alignment horizontal="center" vertical="center" wrapText="1"/>
    </xf>
    <xf numFmtId="178" fontId="21" fillId="0" borderId="13" xfId="0" applyNumberFormat="1" applyFont="1" applyBorder="1" applyAlignment="1">
      <alignment horizontal="center" vertical="center" wrapText="1"/>
    </xf>
    <xf numFmtId="0" fontId="22" fillId="0" borderId="13" xfId="0" applyFont="1" applyBorder="1" applyAlignment="1">
      <alignment horizontal="center" vertical="center" wrapText="1"/>
    </xf>
    <xf numFmtId="178" fontId="22" fillId="0" borderId="13"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customXml" Target="../customXml/item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
  <sheetViews>
    <sheetView tabSelected="1" view="pageBreakPreview" zoomScaleNormal="100" workbookViewId="0">
      <selection activeCell="B10" sqref="B10"/>
    </sheetView>
  </sheetViews>
  <sheetFormatPr defaultColWidth="9" defaultRowHeight="13.5" outlineLevelCol="2"/>
  <cols>
    <col min="1" max="1" width="17.4916666666667" customWidth="1"/>
    <col min="2" max="2" width="94.0166666666667" customWidth="1"/>
    <col min="3" max="3" width="23.8" customWidth="1"/>
  </cols>
  <sheetData>
    <row r="1" ht="36" customHeight="1" spans="1:3">
      <c r="A1" s="132" t="s">
        <v>0</v>
      </c>
      <c r="B1" s="132"/>
      <c r="C1" s="132"/>
    </row>
    <row r="2" ht="28" customHeight="1" spans="1:3">
      <c r="A2" s="133" t="s">
        <v>1</v>
      </c>
      <c r="B2" s="133" t="s">
        <v>2</v>
      </c>
      <c r="C2" s="133" t="s">
        <v>3</v>
      </c>
    </row>
    <row r="3" ht="28" customHeight="1" spans="1:3">
      <c r="A3" s="133">
        <v>1</v>
      </c>
      <c r="B3" s="133" t="s">
        <v>4</v>
      </c>
      <c r="C3" s="134">
        <f>SUM(C4:C5)</f>
        <v>0</v>
      </c>
    </row>
    <row r="4" ht="28" customHeight="1" spans="1:3">
      <c r="A4" s="133">
        <v>1.1</v>
      </c>
      <c r="B4" s="133" t="s">
        <v>5</v>
      </c>
      <c r="C4" s="134">
        <f>'1.1广佛肇桥梁工程'!J124</f>
        <v>0</v>
      </c>
    </row>
    <row r="5" ht="28" customHeight="1" spans="1:3">
      <c r="A5" s="133">
        <v>1.2</v>
      </c>
      <c r="B5" s="133" t="s">
        <v>6</v>
      </c>
      <c r="C5" s="134">
        <f>'1.2广佛肇路基路面及交安机电工程'!J14</f>
        <v>0</v>
      </c>
    </row>
    <row r="6" ht="28" customHeight="1" spans="1:3">
      <c r="A6" s="133">
        <v>2</v>
      </c>
      <c r="B6" s="133" t="s">
        <v>7</v>
      </c>
      <c r="C6" s="134">
        <f>SUM(C7:C8)</f>
        <v>0</v>
      </c>
    </row>
    <row r="7" ht="28" customHeight="1" spans="1:3">
      <c r="A7" s="133">
        <v>2.1</v>
      </c>
      <c r="B7" s="133" t="s">
        <v>8</v>
      </c>
      <c r="C7" s="134">
        <f>'2.1佛江高速桥梁工程'!J207</f>
        <v>0</v>
      </c>
    </row>
    <row r="8" ht="28" customHeight="1" spans="1:3">
      <c r="A8" s="133">
        <v>2.2</v>
      </c>
      <c r="B8" s="133" t="s">
        <v>9</v>
      </c>
      <c r="C8" s="134">
        <f>'2.2佛江高速路基路面、交安机电工程'!H13</f>
        <v>0</v>
      </c>
    </row>
    <row r="9" ht="28" customHeight="1" spans="1:3">
      <c r="A9" s="133">
        <v>3</v>
      </c>
      <c r="B9" s="133" t="s">
        <v>10</v>
      </c>
      <c r="C9" s="134">
        <f>SUM(C10:C12)</f>
        <v>0</v>
      </c>
    </row>
    <row r="10" ht="28" customHeight="1" spans="1:3">
      <c r="A10" s="133">
        <v>3.1</v>
      </c>
      <c r="B10" s="133" t="s">
        <v>11</v>
      </c>
      <c r="C10" s="134">
        <f>'3.1广明高速（新建桥梁）'!J54</f>
        <v>0</v>
      </c>
    </row>
    <row r="11" ht="28" customHeight="1" spans="1:3">
      <c r="A11" s="133">
        <v>3.2</v>
      </c>
      <c r="B11" s="133" t="s">
        <v>12</v>
      </c>
      <c r="C11" s="134">
        <f>'3.2广明高速（旧桥加固）'!I215</f>
        <v>0</v>
      </c>
    </row>
    <row r="12" ht="28" customHeight="1" spans="1:3">
      <c r="A12" s="133">
        <v>3.3</v>
      </c>
      <c r="B12" s="133" t="s">
        <v>13</v>
      </c>
      <c r="C12" s="134">
        <f>'3.3广明高速路基路面、交安机电工程'!H13</f>
        <v>0</v>
      </c>
    </row>
    <row r="13" ht="28" customHeight="1" spans="1:3">
      <c r="A13" s="133">
        <v>4</v>
      </c>
      <c r="B13" s="133" t="s">
        <v>14</v>
      </c>
      <c r="C13" s="134">
        <f>SUM(C14:C19)</f>
        <v>0</v>
      </c>
    </row>
    <row r="14" ht="28" customHeight="1" spans="1:3">
      <c r="A14" s="133">
        <v>4.1</v>
      </c>
      <c r="B14" s="133" t="s">
        <v>15</v>
      </c>
      <c r="C14" s="134">
        <f>'4.1佛清从南段一期（FQC-SG-01）'!L24</f>
        <v>0</v>
      </c>
    </row>
    <row r="15" ht="28" customHeight="1" spans="1:3">
      <c r="A15" s="133">
        <v>4.2</v>
      </c>
      <c r="B15" s="133" t="s">
        <v>16</v>
      </c>
      <c r="C15" s="134">
        <f>'4.2佛清从南段一期（FQC-SG-02）'!K36</f>
        <v>0</v>
      </c>
    </row>
    <row r="16" ht="28" customHeight="1" spans="1:3">
      <c r="A16" s="133">
        <v>4.3</v>
      </c>
      <c r="B16" s="133" t="s">
        <v>17</v>
      </c>
      <c r="C16" s="134">
        <f>'4.3佛清从南段一期（中油大道连接线）'!J5</f>
        <v>0</v>
      </c>
    </row>
    <row r="17" ht="28" customHeight="1" spans="1:3">
      <c r="A17" s="133">
        <v>4.4</v>
      </c>
      <c r="B17" s="133" t="s">
        <v>18</v>
      </c>
      <c r="C17" s="134">
        <f>'4.4佛清从南段一期路基路面交安机电工程'!H13</f>
        <v>0</v>
      </c>
    </row>
    <row r="18" ht="28" customHeight="1" spans="1:3">
      <c r="A18" s="133">
        <v>4.5</v>
      </c>
      <c r="B18" s="133" t="s">
        <v>19</v>
      </c>
      <c r="C18" s="134">
        <f>'4.5佛清从南段二期桥梁工程'!I54</f>
        <v>0</v>
      </c>
    </row>
    <row r="19" ht="28" customHeight="1" spans="1:3">
      <c r="A19" s="133">
        <v>4.6</v>
      </c>
      <c r="B19" s="133" t="s">
        <v>20</v>
      </c>
      <c r="C19" s="134">
        <f>'4.6佛清从南段二期路基路面交安机电工程'!H13</f>
        <v>0</v>
      </c>
    </row>
    <row r="20" ht="28" customHeight="1" spans="1:3">
      <c r="A20" s="135">
        <v>5</v>
      </c>
      <c r="B20" s="135" t="s">
        <v>21</v>
      </c>
      <c r="C20" s="136">
        <f>SUM(C3,C6,C9,C13)</f>
        <v>0</v>
      </c>
    </row>
  </sheetData>
  <sheetProtection algorithmName="SHA-512" hashValue="k+LVva9uOBXmw3iy/tFLZVIcB9pYLYpxo/gilS7uppZx2JEKpUTzJV802Pt+JvyR4gK8KY9FRfPea1povVXKdA==" saltValue="SB5KtHmnbUUfh/AW/+yZig==" spinCount="100000" sheet="1" objects="1"/>
  <mergeCells count="1">
    <mergeCell ref="A1:C1"/>
  </mergeCells>
  <printOptions horizontalCentered="1"/>
  <pageMargins left="0.196527777777778" right="0.118055555555556" top="0.590277777777778" bottom="0.511805555555556" header="0.298611111111111" footer="0.298611111111111"/>
  <pageSetup paperSize="9" scale="8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view="pageBreakPreview" zoomScale="85" zoomScaleNormal="100" topLeftCell="A24" workbookViewId="0">
      <selection activeCell="J34" sqref="J34"/>
    </sheetView>
  </sheetViews>
  <sheetFormatPr defaultColWidth="9" defaultRowHeight="13.5"/>
  <cols>
    <col min="1" max="1" width="19.0166666666667" customWidth="1"/>
    <col min="2" max="2" width="10" customWidth="1"/>
    <col min="3" max="3" width="22.7416666666667" customWidth="1"/>
    <col min="4" max="4" width="14" customWidth="1"/>
    <col min="5" max="5" width="8.35" customWidth="1"/>
    <col min="6" max="6" width="9.56666666666667" customWidth="1"/>
    <col min="7" max="7" width="10.2083333333333" customWidth="1"/>
    <col min="8" max="8" width="8.025" customWidth="1"/>
    <col min="9" max="9" width="9.43333333333333" customWidth="1"/>
    <col min="10" max="10" width="11.6166666666667" customWidth="1"/>
    <col min="11" max="11" width="9.58333333333333" customWidth="1"/>
    <col min="12" max="12" width="11.8916666666667" customWidth="1"/>
  </cols>
  <sheetData>
    <row r="1" ht="27.75" customHeight="1" spans="1:12">
      <c r="A1" s="17" t="s">
        <v>978</v>
      </c>
      <c r="B1" s="17"/>
      <c r="C1" s="17"/>
      <c r="D1" s="17"/>
      <c r="E1" s="17"/>
      <c r="F1" s="17"/>
      <c r="G1" s="17"/>
      <c r="H1" s="17"/>
      <c r="I1" s="17"/>
      <c r="J1" s="17"/>
      <c r="K1" s="17"/>
      <c r="L1" s="17"/>
    </row>
    <row r="2" ht="37" customHeight="1" spans="1:13">
      <c r="A2" s="18" t="s">
        <v>23</v>
      </c>
      <c r="B2" s="18" t="s">
        <v>939</v>
      </c>
      <c r="C2" s="18" t="s">
        <v>979</v>
      </c>
      <c r="D2" s="18" t="s">
        <v>256</v>
      </c>
      <c r="E2" s="18" t="s">
        <v>941</v>
      </c>
      <c r="F2" s="18" t="s">
        <v>27</v>
      </c>
      <c r="G2" s="18" t="s">
        <v>942</v>
      </c>
      <c r="H2" s="18" t="s">
        <v>28</v>
      </c>
      <c r="I2" s="18" t="s">
        <v>29</v>
      </c>
      <c r="J2" s="18" t="s">
        <v>30</v>
      </c>
      <c r="K2" s="18" t="s">
        <v>31</v>
      </c>
      <c r="L2" s="18" t="s">
        <v>32</v>
      </c>
      <c r="M2" s="23"/>
    </row>
    <row r="3" ht="37" customHeight="1" spans="1:13">
      <c r="A3" s="7" t="s">
        <v>980</v>
      </c>
      <c r="B3" s="19">
        <v>450</v>
      </c>
      <c r="C3" s="19" t="s">
        <v>981</v>
      </c>
      <c r="D3" s="7" t="s">
        <v>35</v>
      </c>
      <c r="E3" s="19">
        <v>2</v>
      </c>
      <c r="F3" s="7" t="s">
        <v>36</v>
      </c>
      <c r="G3" s="19" t="s">
        <v>43</v>
      </c>
      <c r="H3" s="7" t="s">
        <v>37</v>
      </c>
      <c r="I3" s="7">
        <v>900</v>
      </c>
      <c r="J3" s="22"/>
      <c r="K3" s="7">
        <v>1.2</v>
      </c>
      <c r="L3" s="24">
        <f t="shared" ref="L3:L35" si="0">ROUND(I3*ROUND(J3,0)*K3,0)</f>
        <v>0</v>
      </c>
      <c r="M3" s="25"/>
    </row>
    <row r="4" ht="37" customHeight="1" spans="1:13">
      <c r="A4" s="7" t="s">
        <v>982</v>
      </c>
      <c r="B4" s="19">
        <v>571.04</v>
      </c>
      <c r="C4" s="19" t="s">
        <v>983</v>
      </c>
      <c r="D4" s="7" t="s">
        <v>984</v>
      </c>
      <c r="E4" s="19">
        <v>2</v>
      </c>
      <c r="F4" s="7" t="s">
        <v>36</v>
      </c>
      <c r="G4" s="19" t="s">
        <v>43</v>
      </c>
      <c r="H4" s="7" t="s">
        <v>37</v>
      </c>
      <c r="I4" s="7">
        <v>1132</v>
      </c>
      <c r="J4" s="22"/>
      <c r="K4" s="7">
        <v>1.2</v>
      </c>
      <c r="L4" s="24">
        <f t="shared" si="0"/>
        <v>0</v>
      </c>
      <c r="M4" s="25"/>
    </row>
    <row r="5" ht="37" customHeight="1" spans="1:13">
      <c r="A5" s="7" t="s">
        <v>985</v>
      </c>
      <c r="B5" s="19">
        <v>428.04</v>
      </c>
      <c r="C5" s="19" t="s">
        <v>986</v>
      </c>
      <c r="D5" s="7" t="s">
        <v>968</v>
      </c>
      <c r="E5" s="19">
        <v>2</v>
      </c>
      <c r="F5" s="7" t="s">
        <v>36</v>
      </c>
      <c r="G5" s="19" t="s">
        <v>43</v>
      </c>
      <c r="H5" s="7" t="s">
        <v>37</v>
      </c>
      <c r="I5" s="7">
        <v>856</v>
      </c>
      <c r="J5" s="22"/>
      <c r="K5" s="7">
        <v>1.2</v>
      </c>
      <c r="L5" s="24">
        <f t="shared" si="0"/>
        <v>0</v>
      </c>
      <c r="M5" s="25"/>
    </row>
    <row r="6" ht="37" customHeight="1" spans="1:13">
      <c r="A6" s="7" t="s">
        <v>987</v>
      </c>
      <c r="B6" s="19">
        <v>625</v>
      </c>
      <c r="C6" s="19" t="s">
        <v>988</v>
      </c>
      <c r="D6" s="7" t="s">
        <v>989</v>
      </c>
      <c r="E6" s="19">
        <v>2</v>
      </c>
      <c r="F6" s="7" t="s">
        <v>36</v>
      </c>
      <c r="G6" s="19" t="s">
        <v>43</v>
      </c>
      <c r="H6" s="7" t="s">
        <v>37</v>
      </c>
      <c r="I6" s="7">
        <v>1250</v>
      </c>
      <c r="J6" s="22"/>
      <c r="K6" s="7">
        <v>1.2</v>
      </c>
      <c r="L6" s="24">
        <f t="shared" si="0"/>
        <v>0</v>
      </c>
      <c r="M6" s="25"/>
    </row>
    <row r="7" ht="37" customHeight="1" spans="1:13">
      <c r="A7" s="7" t="s">
        <v>990</v>
      </c>
      <c r="B7" s="19">
        <v>428.04</v>
      </c>
      <c r="C7" s="19" t="s">
        <v>986</v>
      </c>
      <c r="D7" s="7" t="s">
        <v>968</v>
      </c>
      <c r="E7" s="19">
        <v>2</v>
      </c>
      <c r="F7" s="7" t="s">
        <v>36</v>
      </c>
      <c r="G7" s="19" t="s">
        <v>43</v>
      </c>
      <c r="H7" s="7" t="s">
        <v>37</v>
      </c>
      <c r="I7" s="7">
        <v>856</v>
      </c>
      <c r="J7" s="22"/>
      <c r="K7" s="7">
        <v>1.2</v>
      </c>
      <c r="L7" s="24">
        <f t="shared" si="0"/>
        <v>0</v>
      </c>
      <c r="M7" s="25"/>
    </row>
    <row r="8" ht="37" customHeight="1" spans="1:13">
      <c r="A8" s="7" t="s">
        <v>991</v>
      </c>
      <c r="B8" s="19">
        <v>1885</v>
      </c>
      <c r="C8" s="19" t="s">
        <v>992</v>
      </c>
      <c r="D8" s="7" t="s">
        <v>993</v>
      </c>
      <c r="E8" s="19">
        <v>2</v>
      </c>
      <c r="F8" s="7" t="s">
        <v>36</v>
      </c>
      <c r="G8" s="19" t="s">
        <v>44</v>
      </c>
      <c r="H8" s="7" t="s">
        <v>37</v>
      </c>
      <c r="I8" s="7">
        <v>480</v>
      </c>
      <c r="J8" s="22"/>
      <c r="K8" s="7">
        <v>1.2</v>
      </c>
      <c r="L8" s="24">
        <f t="shared" si="0"/>
        <v>0</v>
      </c>
      <c r="M8" s="25"/>
    </row>
    <row r="9" ht="37" customHeight="1" spans="1:13">
      <c r="A9" s="7"/>
      <c r="B9" s="19"/>
      <c r="C9" s="19"/>
      <c r="D9" s="7"/>
      <c r="E9" s="19"/>
      <c r="F9" s="7"/>
      <c r="G9" s="19" t="s">
        <v>43</v>
      </c>
      <c r="H9" s="7"/>
      <c r="I9" s="7">
        <v>3294</v>
      </c>
      <c r="J9" s="22"/>
      <c r="K9" s="7">
        <v>1.2</v>
      </c>
      <c r="L9" s="24">
        <f t="shared" si="0"/>
        <v>0</v>
      </c>
      <c r="M9" s="25"/>
    </row>
    <row r="10" ht="37" customHeight="1" spans="1:13">
      <c r="A10" s="7" t="s">
        <v>994</v>
      </c>
      <c r="B10" s="19">
        <v>680.837</v>
      </c>
      <c r="C10" s="19" t="s">
        <v>995</v>
      </c>
      <c r="D10" s="7" t="s">
        <v>945</v>
      </c>
      <c r="E10" s="19">
        <v>1</v>
      </c>
      <c r="F10" s="7" t="s">
        <v>36</v>
      </c>
      <c r="G10" s="19" t="s">
        <v>44</v>
      </c>
      <c r="H10" s="7" t="s">
        <v>37</v>
      </c>
      <c r="I10" s="7">
        <v>150.84</v>
      </c>
      <c r="J10" s="22"/>
      <c r="K10" s="7">
        <v>1</v>
      </c>
      <c r="L10" s="24">
        <f t="shared" si="0"/>
        <v>0</v>
      </c>
      <c r="M10" s="25"/>
    </row>
    <row r="11" ht="37" customHeight="1" spans="1:13">
      <c r="A11" s="7"/>
      <c r="B11" s="19"/>
      <c r="C11" s="19"/>
      <c r="D11" s="7"/>
      <c r="E11" s="19"/>
      <c r="F11" s="7"/>
      <c r="G11" s="19" t="s">
        <v>43</v>
      </c>
      <c r="H11" s="7"/>
      <c r="I11" s="7">
        <v>530</v>
      </c>
      <c r="J11" s="22"/>
      <c r="K11" s="7">
        <v>1</v>
      </c>
      <c r="L11" s="24">
        <f t="shared" si="0"/>
        <v>0</v>
      </c>
      <c r="M11" s="25"/>
    </row>
    <row r="12" ht="37" customHeight="1" spans="1:13">
      <c r="A12" s="7" t="s">
        <v>996</v>
      </c>
      <c r="B12" s="19">
        <v>732.342</v>
      </c>
      <c r="C12" s="19" t="s">
        <v>997</v>
      </c>
      <c r="D12" s="7" t="s">
        <v>998</v>
      </c>
      <c r="E12" s="19">
        <v>1</v>
      </c>
      <c r="F12" s="7" t="s">
        <v>36</v>
      </c>
      <c r="G12" s="19" t="s">
        <v>44</v>
      </c>
      <c r="H12" s="7" t="s">
        <v>37</v>
      </c>
      <c r="I12" s="7">
        <v>249</v>
      </c>
      <c r="J12" s="22"/>
      <c r="K12" s="7">
        <v>1</v>
      </c>
      <c r="L12" s="24">
        <f t="shared" si="0"/>
        <v>0</v>
      </c>
      <c r="M12" s="25"/>
    </row>
    <row r="13" ht="37" customHeight="1" spans="1:13">
      <c r="A13" s="7"/>
      <c r="B13" s="19"/>
      <c r="C13" s="19"/>
      <c r="D13" s="7"/>
      <c r="E13" s="19"/>
      <c r="F13" s="7"/>
      <c r="G13" s="19" t="s">
        <v>43</v>
      </c>
      <c r="H13" s="7"/>
      <c r="I13" s="7">
        <v>483</v>
      </c>
      <c r="J13" s="22"/>
      <c r="K13" s="7">
        <v>1</v>
      </c>
      <c r="L13" s="24">
        <f t="shared" si="0"/>
        <v>0</v>
      </c>
      <c r="M13" s="25"/>
    </row>
    <row r="14" ht="37" customHeight="1" spans="1:13">
      <c r="A14" s="7" t="s">
        <v>999</v>
      </c>
      <c r="B14" s="19">
        <v>228.04</v>
      </c>
      <c r="C14" s="19" t="s">
        <v>166</v>
      </c>
      <c r="D14" s="7" t="s">
        <v>968</v>
      </c>
      <c r="E14" s="19">
        <v>1</v>
      </c>
      <c r="F14" s="7" t="s">
        <v>36</v>
      </c>
      <c r="G14" s="19" t="s">
        <v>43</v>
      </c>
      <c r="H14" s="7" t="s">
        <v>37</v>
      </c>
      <c r="I14" s="7">
        <v>225</v>
      </c>
      <c r="J14" s="22"/>
      <c r="K14" s="7">
        <v>1</v>
      </c>
      <c r="L14" s="24">
        <f t="shared" si="0"/>
        <v>0</v>
      </c>
      <c r="M14" s="25"/>
    </row>
    <row r="15" ht="37" customHeight="1" spans="1:13">
      <c r="A15" s="7" t="s">
        <v>1000</v>
      </c>
      <c r="B15" s="19">
        <v>172.246</v>
      </c>
      <c r="C15" s="19" t="s">
        <v>1001</v>
      </c>
      <c r="D15" s="7" t="s">
        <v>968</v>
      </c>
      <c r="E15" s="19">
        <v>1</v>
      </c>
      <c r="F15" s="7" t="s">
        <v>36</v>
      </c>
      <c r="G15" s="19" t="s">
        <v>43</v>
      </c>
      <c r="H15" s="7" t="s">
        <v>37</v>
      </c>
      <c r="I15" s="7">
        <v>172</v>
      </c>
      <c r="J15" s="22"/>
      <c r="K15" s="7">
        <v>1</v>
      </c>
      <c r="L15" s="24">
        <f t="shared" si="0"/>
        <v>0</v>
      </c>
      <c r="M15" s="25"/>
    </row>
    <row r="16" ht="37" customHeight="1" spans="1:13">
      <c r="A16" s="7" t="s">
        <v>1002</v>
      </c>
      <c r="B16" s="19">
        <v>211</v>
      </c>
      <c r="C16" s="19" t="s">
        <v>1003</v>
      </c>
      <c r="D16" s="7" t="s">
        <v>1004</v>
      </c>
      <c r="E16" s="19">
        <v>1</v>
      </c>
      <c r="F16" s="7" t="s">
        <v>36</v>
      </c>
      <c r="G16" s="19" t="s">
        <v>44</v>
      </c>
      <c r="H16" s="7" t="s">
        <v>37</v>
      </c>
      <c r="I16" s="7">
        <v>211</v>
      </c>
      <c r="J16" s="22"/>
      <c r="K16" s="7">
        <v>1</v>
      </c>
      <c r="L16" s="24">
        <f t="shared" si="0"/>
        <v>0</v>
      </c>
      <c r="M16" s="25"/>
    </row>
    <row r="17" ht="37" customHeight="1" spans="1:13">
      <c r="A17" s="7" t="s">
        <v>1005</v>
      </c>
      <c r="B17" s="19">
        <v>211</v>
      </c>
      <c r="C17" s="19" t="s">
        <v>1003</v>
      </c>
      <c r="D17" s="7" t="s">
        <v>1004</v>
      </c>
      <c r="E17" s="19">
        <v>1</v>
      </c>
      <c r="F17" s="7" t="s">
        <v>36</v>
      </c>
      <c r="G17" s="19" t="s">
        <v>44</v>
      </c>
      <c r="H17" s="7" t="s">
        <v>37</v>
      </c>
      <c r="I17" s="7">
        <v>211</v>
      </c>
      <c r="J17" s="22"/>
      <c r="K17" s="7">
        <v>1</v>
      </c>
      <c r="L17" s="24">
        <f t="shared" si="0"/>
        <v>0</v>
      </c>
      <c r="M17" s="25"/>
    </row>
    <row r="18" ht="37" customHeight="1" spans="1:13">
      <c r="A18" s="7" t="s">
        <v>1006</v>
      </c>
      <c r="B18" s="19">
        <v>228.04</v>
      </c>
      <c r="C18" s="19" t="s">
        <v>1007</v>
      </c>
      <c r="D18" s="7" t="s">
        <v>968</v>
      </c>
      <c r="E18" s="19">
        <v>1</v>
      </c>
      <c r="F18" s="7" t="s">
        <v>36</v>
      </c>
      <c r="G18" s="19" t="s">
        <v>43</v>
      </c>
      <c r="H18" s="7" t="s">
        <v>37</v>
      </c>
      <c r="I18" s="7">
        <v>228</v>
      </c>
      <c r="J18" s="22"/>
      <c r="K18" s="7">
        <v>1</v>
      </c>
      <c r="L18" s="24">
        <f t="shared" si="0"/>
        <v>0</v>
      </c>
      <c r="M18" s="25"/>
    </row>
    <row r="19" ht="37" customHeight="1" spans="1:13">
      <c r="A19" s="7" t="s">
        <v>1008</v>
      </c>
      <c r="B19" s="19">
        <v>253</v>
      </c>
      <c r="C19" s="19" t="s">
        <v>1009</v>
      </c>
      <c r="D19" s="7" t="s">
        <v>161</v>
      </c>
      <c r="E19" s="19">
        <v>1</v>
      </c>
      <c r="F19" s="7" t="s">
        <v>36</v>
      </c>
      <c r="G19" s="19" t="s">
        <v>43</v>
      </c>
      <c r="H19" s="7" t="s">
        <v>37</v>
      </c>
      <c r="I19" s="7">
        <v>253</v>
      </c>
      <c r="J19" s="22"/>
      <c r="K19" s="7">
        <v>1</v>
      </c>
      <c r="L19" s="24">
        <f t="shared" si="0"/>
        <v>0</v>
      </c>
      <c r="M19" s="25"/>
    </row>
    <row r="20" ht="37" customHeight="1" spans="1:13">
      <c r="A20" s="7" t="s">
        <v>1010</v>
      </c>
      <c r="B20" s="19">
        <v>14</v>
      </c>
      <c r="C20" s="19" t="s">
        <v>1011</v>
      </c>
      <c r="D20" s="7" t="s">
        <v>1012</v>
      </c>
      <c r="E20" s="19">
        <v>1</v>
      </c>
      <c r="F20" s="7" t="s">
        <v>36</v>
      </c>
      <c r="G20" s="19" t="s">
        <v>43</v>
      </c>
      <c r="H20" s="7" t="s">
        <v>37</v>
      </c>
      <c r="I20" s="7">
        <v>20</v>
      </c>
      <c r="J20" s="22"/>
      <c r="K20" s="7">
        <v>1</v>
      </c>
      <c r="L20" s="24">
        <f t="shared" si="0"/>
        <v>0</v>
      </c>
      <c r="M20" s="25"/>
    </row>
    <row r="21" ht="37" customHeight="1" spans="1:13">
      <c r="A21" s="7" t="s">
        <v>1013</v>
      </c>
      <c r="B21" s="19">
        <v>34.88</v>
      </c>
      <c r="C21" s="19" t="s">
        <v>258</v>
      </c>
      <c r="D21" s="7" t="s">
        <v>1012</v>
      </c>
      <c r="E21" s="19">
        <v>1</v>
      </c>
      <c r="F21" s="7" t="s">
        <v>36</v>
      </c>
      <c r="G21" s="19" t="s">
        <v>43</v>
      </c>
      <c r="H21" s="7" t="s">
        <v>37</v>
      </c>
      <c r="I21" s="7">
        <v>60</v>
      </c>
      <c r="J21" s="22"/>
      <c r="K21" s="7">
        <v>1</v>
      </c>
      <c r="L21" s="24">
        <f t="shared" si="0"/>
        <v>0</v>
      </c>
      <c r="M21" s="25"/>
    </row>
    <row r="22" ht="37" customHeight="1" spans="1:13">
      <c r="A22" s="7" t="s">
        <v>1014</v>
      </c>
      <c r="B22" s="19">
        <v>788.23</v>
      </c>
      <c r="C22" s="19" t="s">
        <v>1015</v>
      </c>
      <c r="D22" s="7" t="s">
        <v>1016</v>
      </c>
      <c r="E22" s="19">
        <v>1</v>
      </c>
      <c r="F22" s="7" t="s">
        <v>36</v>
      </c>
      <c r="G22" s="19" t="s">
        <v>44</v>
      </c>
      <c r="H22" s="7" t="s">
        <v>37</v>
      </c>
      <c r="I22" s="7">
        <v>54</v>
      </c>
      <c r="J22" s="22"/>
      <c r="K22" s="7">
        <v>1</v>
      </c>
      <c r="L22" s="24">
        <f t="shared" si="0"/>
        <v>0</v>
      </c>
      <c r="M22" s="25"/>
    </row>
    <row r="23" ht="37" customHeight="1" spans="1:13">
      <c r="A23" s="7"/>
      <c r="B23" s="19"/>
      <c r="C23" s="19"/>
      <c r="D23" s="7"/>
      <c r="E23" s="19"/>
      <c r="F23" s="7"/>
      <c r="G23" s="19" t="s">
        <v>43</v>
      </c>
      <c r="H23" s="7"/>
      <c r="I23" s="7">
        <v>734</v>
      </c>
      <c r="J23" s="22"/>
      <c r="K23" s="7">
        <v>1</v>
      </c>
      <c r="L23" s="24">
        <f t="shared" si="0"/>
        <v>0</v>
      </c>
      <c r="M23" s="25"/>
    </row>
    <row r="24" ht="37" customHeight="1" spans="1:13">
      <c r="A24" s="7" t="s">
        <v>1017</v>
      </c>
      <c r="B24" s="19">
        <v>819.23</v>
      </c>
      <c r="C24" s="19" t="s">
        <v>1018</v>
      </c>
      <c r="D24" s="7" t="s">
        <v>1019</v>
      </c>
      <c r="E24" s="19">
        <v>1</v>
      </c>
      <c r="F24" s="7" t="s">
        <v>36</v>
      </c>
      <c r="G24" s="19" t="s">
        <v>44</v>
      </c>
      <c r="H24" s="7" t="s">
        <v>37</v>
      </c>
      <c r="I24" s="7">
        <v>54</v>
      </c>
      <c r="J24" s="22"/>
      <c r="K24" s="7">
        <v>1</v>
      </c>
      <c r="L24" s="24">
        <f t="shared" si="0"/>
        <v>0</v>
      </c>
      <c r="M24" s="25"/>
    </row>
    <row r="25" ht="37" customHeight="1" spans="1:13">
      <c r="A25" s="7"/>
      <c r="B25" s="19"/>
      <c r="C25" s="19"/>
      <c r="D25" s="7"/>
      <c r="E25" s="19"/>
      <c r="F25" s="7"/>
      <c r="G25" s="19" t="s">
        <v>43</v>
      </c>
      <c r="H25" s="7"/>
      <c r="I25" s="7">
        <v>766</v>
      </c>
      <c r="J25" s="22"/>
      <c r="K25" s="7">
        <v>1</v>
      </c>
      <c r="L25" s="24">
        <f t="shared" si="0"/>
        <v>0</v>
      </c>
      <c r="M25" s="25"/>
    </row>
    <row r="26" ht="37" customHeight="1" spans="1:13">
      <c r="A26" s="7" t="s">
        <v>1020</v>
      </c>
      <c r="B26" s="19">
        <v>34.88</v>
      </c>
      <c r="C26" s="19" t="s">
        <v>258</v>
      </c>
      <c r="D26" s="7" t="s">
        <v>1012</v>
      </c>
      <c r="E26" s="19">
        <v>1</v>
      </c>
      <c r="F26" s="7" t="s">
        <v>36</v>
      </c>
      <c r="G26" s="19" t="s">
        <v>43</v>
      </c>
      <c r="H26" s="7" t="s">
        <v>37</v>
      </c>
      <c r="I26" s="7">
        <v>60</v>
      </c>
      <c r="J26" s="22"/>
      <c r="K26" s="7">
        <v>1</v>
      </c>
      <c r="L26" s="24">
        <f t="shared" si="0"/>
        <v>0</v>
      </c>
      <c r="M26" s="25"/>
    </row>
    <row r="27" ht="37" customHeight="1" spans="1:13">
      <c r="A27" s="7" t="s">
        <v>1021</v>
      </c>
      <c r="B27" s="19">
        <v>67</v>
      </c>
      <c r="C27" s="19" t="s">
        <v>1022</v>
      </c>
      <c r="D27" s="7" t="s">
        <v>1023</v>
      </c>
      <c r="E27" s="19">
        <v>1</v>
      </c>
      <c r="F27" s="7" t="s">
        <v>36</v>
      </c>
      <c r="G27" s="19" t="s">
        <v>44</v>
      </c>
      <c r="H27" s="7" t="s">
        <v>37</v>
      </c>
      <c r="I27" s="7">
        <v>67</v>
      </c>
      <c r="J27" s="22"/>
      <c r="K27" s="7">
        <v>1</v>
      </c>
      <c r="L27" s="24">
        <f t="shared" si="0"/>
        <v>0</v>
      </c>
      <c r="M27" s="25"/>
    </row>
    <row r="28" ht="37" customHeight="1" spans="1:13">
      <c r="A28" s="7" t="s">
        <v>1024</v>
      </c>
      <c r="B28" s="19">
        <v>14.07</v>
      </c>
      <c r="C28" s="19">
        <v>14.07</v>
      </c>
      <c r="D28" s="7" t="s">
        <v>1025</v>
      </c>
      <c r="E28" s="19">
        <v>1</v>
      </c>
      <c r="F28" s="7" t="s">
        <v>36</v>
      </c>
      <c r="G28" s="19" t="s">
        <v>44</v>
      </c>
      <c r="H28" s="7" t="s">
        <v>37</v>
      </c>
      <c r="I28" s="7">
        <v>20</v>
      </c>
      <c r="J28" s="22"/>
      <c r="K28" s="7">
        <v>1</v>
      </c>
      <c r="L28" s="24">
        <f t="shared" si="0"/>
        <v>0</v>
      </c>
      <c r="M28" s="25"/>
    </row>
    <row r="29" ht="37" customHeight="1" spans="1:13">
      <c r="A29" s="7" t="s">
        <v>1026</v>
      </c>
      <c r="B29" s="19">
        <v>15.5</v>
      </c>
      <c r="C29" s="19" t="s">
        <v>1011</v>
      </c>
      <c r="D29" s="7" t="s">
        <v>1012</v>
      </c>
      <c r="E29" s="19">
        <v>1</v>
      </c>
      <c r="F29" s="7" t="s">
        <v>36</v>
      </c>
      <c r="G29" s="19" t="s">
        <v>43</v>
      </c>
      <c r="H29" s="7" t="s">
        <v>37</v>
      </c>
      <c r="I29" s="7">
        <v>20</v>
      </c>
      <c r="J29" s="22"/>
      <c r="K29" s="7">
        <v>1</v>
      </c>
      <c r="L29" s="24">
        <f t="shared" si="0"/>
        <v>0</v>
      </c>
      <c r="M29" s="25"/>
    </row>
    <row r="30" ht="37" customHeight="1" spans="1:13">
      <c r="A30" s="7" t="s">
        <v>1027</v>
      </c>
      <c r="B30" s="19">
        <v>63</v>
      </c>
      <c r="C30" s="19" t="s">
        <v>361</v>
      </c>
      <c r="D30" s="7" t="s">
        <v>1028</v>
      </c>
      <c r="E30" s="19">
        <v>1</v>
      </c>
      <c r="F30" s="7" t="s">
        <v>36</v>
      </c>
      <c r="G30" s="19" t="s">
        <v>44</v>
      </c>
      <c r="H30" s="7" t="s">
        <v>37</v>
      </c>
      <c r="I30" s="7">
        <v>63</v>
      </c>
      <c r="J30" s="22"/>
      <c r="K30" s="7">
        <v>1</v>
      </c>
      <c r="L30" s="24">
        <f t="shared" si="0"/>
        <v>0</v>
      </c>
      <c r="M30" s="25"/>
    </row>
    <row r="31" ht="37" customHeight="1" spans="1:13">
      <c r="A31" s="7" t="s">
        <v>1029</v>
      </c>
      <c r="B31" s="19">
        <v>34.9</v>
      </c>
      <c r="C31" s="19" t="s">
        <v>258</v>
      </c>
      <c r="D31" s="7" t="s">
        <v>1030</v>
      </c>
      <c r="E31" s="19">
        <v>2</v>
      </c>
      <c r="F31" s="7" t="s">
        <v>36</v>
      </c>
      <c r="G31" s="19" t="s">
        <v>43</v>
      </c>
      <c r="H31" s="7" t="s">
        <v>37</v>
      </c>
      <c r="I31" s="7">
        <v>60</v>
      </c>
      <c r="J31" s="22"/>
      <c r="K31" s="7">
        <v>1</v>
      </c>
      <c r="L31" s="24">
        <f t="shared" si="0"/>
        <v>0</v>
      </c>
      <c r="M31" s="25"/>
    </row>
    <row r="32" ht="37" customHeight="1" spans="1:13">
      <c r="A32" s="7" t="s">
        <v>1031</v>
      </c>
      <c r="B32" s="19">
        <v>15.58</v>
      </c>
      <c r="C32" s="19" t="s">
        <v>1011</v>
      </c>
      <c r="D32" s="7" t="s">
        <v>1030</v>
      </c>
      <c r="E32" s="19">
        <v>1</v>
      </c>
      <c r="F32" s="7" t="s">
        <v>36</v>
      </c>
      <c r="G32" s="19" t="s">
        <v>43</v>
      </c>
      <c r="H32" s="7" t="s">
        <v>37</v>
      </c>
      <c r="I32" s="7">
        <v>20</v>
      </c>
      <c r="J32" s="22"/>
      <c r="K32" s="7">
        <v>1</v>
      </c>
      <c r="L32" s="24">
        <f t="shared" si="0"/>
        <v>0</v>
      </c>
      <c r="M32" s="25"/>
    </row>
    <row r="33" ht="37" customHeight="1" spans="1:13">
      <c r="A33" s="7" t="s">
        <v>1032</v>
      </c>
      <c r="B33" s="19">
        <v>153.16</v>
      </c>
      <c r="C33" s="19" t="s">
        <v>1033</v>
      </c>
      <c r="D33" s="7" t="s">
        <v>1034</v>
      </c>
      <c r="E33" s="19">
        <v>1</v>
      </c>
      <c r="F33" s="7" t="s">
        <v>36</v>
      </c>
      <c r="G33" s="19" t="s">
        <v>44</v>
      </c>
      <c r="H33" s="7" t="s">
        <v>37</v>
      </c>
      <c r="I33" s="7">
        <v>153</v>
      </c>
      <c r="J33" s="22"/>
      <c r="K33" s="7">
        <v>1</v>
      </c>
      <c r="L33" s="24">
        <f t="shared" si="0"/>
        <v>0</v>
      </c>
      <c r="M33" s="25"/>
    </row>
    <row r="34" ht="37" customHeight="1" spans="1:13">
      <c r="A34" s="7" t="s">
        <v>1035</v>
      </c>
      <c r="B34" s="19">
        <v>253.24</v>
      </c>
      <c r="C34" s="19" t="s">
        <v>1009</v>
      </c>
      <c r="D34" s="7" t="s">
        <v>1036</v>
      </c>
      <c r="E34" s="19">
        <v>1</v>
      </c>
      <c r="F34" s="7" t="s">
        <v>36</v>
      </c>
      <c r="G34" s="19" t="s">
        <v>44</v>
      </c>
      <c r="H34" s="7" t="s">
        <v>37</v>
      </c>
      <c r="I34" s="7">
        <v>250</v>
      </c>
      <c r="J34" s="10"/>
      <c r="K34" s="7">
        <v>1</v>
      </c>
      <c r="L34" s="24">
        <f t="shared" si="0"/>
        <v>0</v>
      </c>
      <c r="M34" s="25"/>
    </row>
    <row r="35" ht="37" customHeight="1" spans="1:13">
      <c r="A35" s="7" t="s">
        <v>1037</v>
      </c>
      <c r="B35" s="19">
        <v>250.16</v>
      </c>
      <c r="C35" s="19" t="s">
        <v>1009</v>
      </c>
      <c r="D35" s="7" t="s">
        <v>1036</v>
      </c>
      <c r="E35" s="19">
        <v>1</v>
      </c>
      <c r="F35" s="7" t="s">
        <v>36</v>
      </c>
      <c r="G35" s="19" t="s">
        <v>44</v>
      </c>
      <c r="H35" s="7" t="s">
        <v>37</v>
      </c>
      <c r="I35" s="7">
        <v>250</v>
      </c>
      <c r="J35" s="22"/>
      <c r="K35" s="7">
        <v>1</v>
      </c>
      <c r="L35" s="24">
        <f t="shared" si="0"/>
        <v>0</v>
      </c>
      <c r="M35" s="25"/>
    </row>
    <row r="36" ht="37" customHeight="1" spans="1:13">
      <c r="A36" s="6" t="s">
        <v>216</v>
      </c>
      <c r="B36" s="6"/>
      <c r="C36" s="6"/>
      <c r="D36" s="6"/>
      <c r="E36" s="6"/>
      <c r="F36" s="6"/>
      <c r="G36" s="6"/>
      <c r="H36" s="6"/>
      <c r="I36" s="6"/>
      <c r="J36" s="6"/>
      <c r="K36" s="6">
        <f>ROUND(SUM(L3:L35),0)</f>
        <v>0</v>
      </c>
      <c r="L36" s="6"/>
      <c r="M36" s="28"/>
    </row>
  </sheetData>
  <sheetProtection algorithmName="SHA-512" hashValue="I319sOJcy5y1vD568o5WtdMsSihfi8s5IqSaqgmqRxz9X56Kdey02mVh7oGDKuNjnpTWoZpg4bX51HlB6zCSUQ==" saltValue="+YLO98DktvqiJkCgskKi7A==" spinCount="100000" sheet="1" objects="1"/>
  <mergeCells count="38">
    <mergeCell ref="A1:L1"/>
    <mergeCell ref="A36:J36"/>
    <mergeCell ref="K36:L36"/>
    <mergeCell ref="A8:A9"/>
    <mergeCell ref="A10:A11"/>
    <mergeCell ref="A12:A13"/>
    <mergeCell ref="A22:A23"/>
    <mergeCell ref="A24:A25"/>
    <mergeCell ref="B8:B9"/>
    <mergeCell ref="B10:B11"/>
    <mergeCell ref="B12:B13"/>
    <mergeCell ref="B22:B23"/>
    <mergeCell ref="B24:B25"/>
    <mergeCell ref="C8:C9"/>
    <mergeCell ref="C10:C11"/>
    <mergeCell ref="C12:C13"/>
    <mergeCell ref="C22:C23"/>
    <mergeCell ref="C24:C25"/>
    <mergeCell ref="D8:D9"/>
    <mergeCell ref="D10:D11"/>
    <mergeCell ref="D12:D13"/>
    <mergeCell ref="D22:D23"/>
    <mergeCell ref="D24:D25"/>
    <mergeCell ref="E8:E9"/>
    <mergeCell ref="E10:E11"/>
    <mergeCell ref="E12:E13"/>
    <mergeCell ref="E22:E23"/>
    <mergeCell ref="E24:E25"/>
    <mergeCell ref="F8:F9"/>
    <mergeCell ref="F10:F11"/>
    <mergeCell ref="F12:F13"/>
    <mergeCell ref="F22:F23"/>
    <mergeCell ref="F24:F25"/>
    <mergeCell ref="H8:H9"/>
    <mergeCell ref="H10:H11"/>
    <mergeCell ref="H12:H13"/>
    <mergeCell ref="H22:H23"/>
    <mergeCell ref="H24:H25"/>
  </mergeCells>
  <printOptions horizontalCentered="1"/>
  <pageMargins left="0.0784722222222222" right="0.0784722222222222" top="0.472222222222222" bottom="0.590277777777778" header="0.298611111111111" footer="0.0784722222222222"/>
  <pageSetup paperSize="9" scale="95" orientation="landscape" horizontalDpi="600"/>
  <headerFooter/>
  <rowBreaks count="1" manualBreakCount="1">
    <brk id="14"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
  <sheetViews>
    <sheetView view="pageBreakPreview" zoomScaleNormal="100" workbookViewId="0">
      <selection activeCell="I4" sqref="I4"/>
    </sheetView>
  </sheetViews>
  <sheetFormatPr defaultColWidth="9" defaultRowHeight="13.5" outlineLevelRow="4"/>
  <cols>
    <col min="1" max="1" width="17.35" customWidth="1"/>
    <col min="2" max="2" width="10.0333333333333" customWidth="1"/>
    <col min="3" max="3" width="17.7333333333333" customWidth="1"/>
    <col min="4" max="4" width="10.275" customWidth="1"/>
    <col min="5" max="5" width="10.3333333333333" customWidth="1"/>
    <col min="6" max="7" width="12.775" customWidth="1"/>
    <col min="8" max="9" width="11.6166666666667" customWidth="1"/>
    <col min="10" max="11" width="11.8916666666667" customWidth="1"/>
  </cols>
  <sheetData>
    <row r="1" ht="44" customHeight="1" spans="1:11">
      <c r="A1" s="30" t="s">
        <v>1038</v>
      </c>
      <c r="B1" s="30"/>
      <c r="C1" s="30"/>
      <c r="D1" s="30"/>
      <c r="E1" s="30"/>
      <c r="F1" s="30"/>
      <c r="G1" s="30"/>
      <c r="H1" s="30"/>
      <c r="I1" s="30"/>
      <c r="J1" s="30"/>
      <c r="K1" s="30"/>
    </row>
    <row r="2" ht="39" customHeight="1" spans="1:12">
      <c r="A2" s="31" t="s">
        <v>23</v>
      </c>
      <c r="B2" s="31" t="s">
        <v>939</v>
      </c>
      <c r="C2" s="31" t="s">
        <v>979</v>
      </c>
      <c r="D2" s="31" t="s">
        <v>26</v>
      </c>
      <c r="E2" s="31" t="s">
        <v>27</v>
      </c>
      <c r="F2" s="31" t="s">
        <v>942</v>
      </c>
      <c r="G2" s="31" t="s">
        <v>28</v>
      </c>
      <c r="H2" s="31" t="s">
        <v>29</v>
      </c>
      <c r="I2" s="31" t="s">
        <v>30</v>
      </c>
      <c r="J2" s="31" t="s">
        <v>31</v>
      </c>
      <c r="K2" s="31" t="s">
        <v>32</v>
      </c>
      <c r="L2" s="23"/>
    </row>
    <row r="3" ht="39" customHeight="1" spans="1:12">
      <c r="A3" s="32" t="s">
        <v>1039</v>
      </c>
      <c r="B3" s="33">
        <v>39</v>
      </c>
      <c r="C3" s="33" t="s">
        <v>358</v>
      </c>
      <c r="D3" s="32" t="s">
        <v>544</v>
      </c>
      <c r="E3" s="32" t="s">
        <v>36</v>
      </c>
      <c r="F3" s="33" t="s">
        <v>43</v>
      </c>
      <c r="G3" s="32" t="s">
        <v>37</v>
      </c>
      <c r="H3" s="32">
        <v>60</v>
      </c>
      <c r="I3" s="10"/>
      <c r="J3" s="32">
        <v>1.4</v>
      </c>
      <c r="K3" s="35">
        <f>ROUND(H3*ROUND(I3,0)*J3,0)</f>
        <v>0</v>
      </c>
      <c r="L3" s="25"/>
    </row>
    <row r="4" ht="39" customHeight="1" spans="1:12">
      <c r="A4" s="32" t="s">
        <v>1040</v>
      </c>
      <c r="B4" s="33">
        <v>39</v>
      </c>
      <c r="C4" s="33" t="s">
        <v>358</v>
      </c>
      <c r="D4" s="32" t="s">
        <v>544</v>
      </c>
      <c r="E4" s="32" t="s">
        <v>36</v>
      </c>
      <c r="F4" s="33" t="s">
        <v>43</v>
      </c>
      <c r="G4" s="32" t="s">
        <v>37</v>
      </c>
      <c r="H4" s="32">
        <v>60</v>
      </c>
      <c r="I4" s="10"/>
      <c r="J4" s="32">
        <v>1.4</v>
      </c>
      <c r="K4" s="35">
        <f>ROUND(H4*ROUND(I4,0)*J4,0)</f>
        <v>0</v>
      </c>
      <c r="L4" s="25"/>
    </row>
    <row r="5" ht="39" customHeight="1" spans="1:12">
      <c r="A5" s="34" t="s">
        <v>216</v>
      </c>
      <c r="B5" s="34"/>
      <c r="C5" s="34"/>
      <c r="D5" s="34"/>
      <c r="E5" s="34"/>
      <c r="F5" s="34"/>
      <c r="G5" s="34"/>
      <c r="H5" s="34"/>
      <c r="I5" s="34"/>
      <c r="J5" s="36">
        <f>ROUND(SUM(K3:K4),0)</f>
        <v>0</v>
      </c>
      <c r="K5" s="37"/>
      <c r="L5" s="28"/>
    </row>
  </sheetData>
  <sheetProtection algorithmName="SHA-512" hashValue="xh/Dli1Adzr4P6VzBhfT/HdJV8HaEcDtPQKz4rZduXjAYsMOkuwHeOOwgHtkWb9aYqsiV3qgakiN5Z4UHUkNyw==" saltValue="NCSFoXSTZw/0by6TTM9KhA==" spinCount="100000" sheet="1" objects="1"/>
  <mergeCells count="3">
    <mergeCell ref="A1:K1"/>
    <mergeCell ref="A5:I5"/>
    <mergeCell ref="J5:K5"/>
  </mergeCells>
  <printOptions horizontalCentered="1"/>
  <pageMargins left="0.0784722222222222" right="0.0784722222222222" top="0.751388888888889" bottom="0.751388888888889" header="0.298611111111111" footer="0.298611111111111"/>
  <pageSetup paperSize="9" scale="98"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view="pageBreakPreview" zoomScale="115" zoomScaleNormal="80" workbookViewId="0">
      <selection activeCell="G11" sqref="G11"/>
    </sheetView>
  </sheetViews>
  <sheetFormatPr defaultColWidth="9.55833333333333" defaultRowHeight="27" customHeight="1" outlineLevelCol="7"/>
  <cols>
    <col min="1" max="2" width="9.23333333333333" style="1" customWidth="1"/>
    <col min="3" max="3" width="17.7666666666667" style="1" customWidth="1"/>
    <col min="4" max="4" width="32.95" style="1" customWidth="1"/>
    <col min="5" max="5" width="13.7333333333333" style="1" customWidth="1"/>
    <col min="6" max="6" width="11.6916666666667" style="1" customWidth="1"/>
    <col min="7" max="7" width="12.0833333333333" style="1" customWidth="1"/>
    <col min="8" max="8" width="13.6" style="1" customWidth="1"/>
    <col min="9" max="16384" width="9.55833333333333" style="1"/>
  </cols>
  <sheetData>
    <row r="1" s="1" customFormat="1" customHeight="1" spans="1:8">
      <c r="A1" s="29" t="s">
        <v>1041</v>
      </c>
      <c r="B1" s="29"/>
      <c r="C1" s="29"/>
      <c r="D1" s="29"/>
      <c r="E1" s="29"/>
      <c r="F1" s="29"/>
      <c r="G1" s="29"/>
      <c r="H1" s="29"/>
    </row>
    <row r="2" s="1" customFormat="1" ht="33" customHeight="1" spans="1:8">
      <c r="A2" s="4" t="s">
        <v>588</v>
      </c>
      <c r="B2" s="5" t="s">
        <v>218</v>
      </c>
      <c r="C2" s="5" t="s">
        <v>27</v>
      </c>
      <c r="D2" s="5" t="s">
        <v>220</v>
      </c>
      <c r="E2" s="5" t="s">
        <v>28</v>
      </c>
      <c r="F2" s="5" t="s">
        <v>221</v>
      </c>
      <c r="G2" s="5" t="s">
        <v>30</v>
      </c>
      <c r="H2" s="5" t="s">
        <v>32</v>
      </c>
    </row>
    <row r="3" s="1" customFormat="1" ht="33" customHeight="1" spans="1:8">
      <c r="A3" s="6" t="s">
        <v>222</v>
      </c>
      <c r="B3" s="6" t="s">
        <v>589</v>
      </c>
      <c r="C3" s="6" t="s">
        <v>935</v>
      </c>
      <c r="D3" s="7" t="s">
        <v>225</v>
      </c>
      <c r="E3" s="7" t="s">
        <v>591</v>
      </c>
      <c r="F3" s="7">
        <v>126.615</v>
      </c>
      <c r="G3" s="8"/>
      <c r="H3" s="9">
        <f>ROUND(F3*ROUND(G3,0),0)</f>
        <v>0</v>
      </c>
    </row>
    <row r="4" s="1" customFormat="1" ht="33" customHeight="1" spans="1:8">
      <c r="A4" s="6"/>
      <c r="B4" s="6"/>
      <c r="C4" s="6" t="s">
        <v>936</v>
      </c>
      <c r="D4" s="7" t="s">
        <v>228</v>
      </c>
      <c r="E4" s="7" t="s">
        <v>591</v>
      </c>
      <c r="F4" s="7">
        <v>111.78</v>
      </c>
      <c r="G4" s="8"/>
      <c r="H4" s="9">
        <f t="shared" ref="H4:H12" si="0">ROUND(F4*ROUND(G4,0),0)</f>
        <v>0</v>
      </c>
    </row>
    <row r="5" s="1" customFormat="1" ht="33" customHeight="1" spans="1:8">
      <c r="A5" s="6"/>
      <c r="B5" s="6"/>
      <c r="C5" s="6" t="s">
        <v>937</v>
      </c>
      <c r="D5" s="7" t="s">
        <v>230</v>
      </c>
      <c r="E5" s="7" t="s">
        <v>591</v>
      </c>
      <c r="F5" s="7">
        <v>52.07</v>
      </c>
      <c r="G5" s="8"/>
      <c r="H5" s="9">
        <f t="shared" si="0"/>
        <v>0</v>
      </c>
    </row>
    <row r="6" s="1" customFormat="1" ht="33" customHeight="1" spans="1:8">
      <c r="A6" s="6"/>
      <c r="B6" s="6"/>
      <c r="C6" s="6" t="s">
        <v>232</v>
      </c>
      <c r="D6" s="7" t="s">
        <v>230</v>
      </c>
      <c r="E6" s="7" t="s">
        <v>591</v>
      </c>
      <c r="F6" s="7">
        <v>52.07</v>
      </c>
      <c r="G6" s="8"/>
      <c r="H6" s="9">
        <f t="shared" si="0"/>
        <v>0</v>
      </c>
    </row>
    <row r="7" s="1" customFormat="1" ht="33" customHeight="1" spans="1:8">
      <c r="A7" s="6"/>
      <c r="B7" s="6"/>
      <c r="C7" s="6" t="s">
        <v>233</v>
      </c>
      <c r="D7" s="7" t="s">
        <v>234</v>
      </c>
      <c r="E7" s="7" t="s">
        <v>591</v>
      </c>
      <c r="F7" s="6">
        <v>15.178</v>
      </c>
      <c r="G7" s="8"/>
      <c r="H7" s="9">
        <f t="shared" si="0"/>
        <v>0</v>
      </c>
    </row>
    <row r="8" s="1" customFormat="1" ht="33" customHeight="1" spans="1:8">
      <c r="A8" s="6"/>
      <c r="B8" s="6"/>
      <c r="C8" s="6" t="s">
        <v>236</v>
      </c>
      <c r="D8" s="7" t="s">
        <v>237</v>
      </c>
      <c r="E8" s="7" t="s">
        <v>591</v>
      </c>
      <c r="F8" s="6">
        <v>35.35</v>
      </c>
      <c r="G8" s="8"/>
      <c r="H8" s="9">
        <f t="shared" si="0"/>
        <v>0</v>
      </c>
    </row>
    <row r="9" s="1" customFormat="1" ht="33" customHeight="1" spans="1:8">
      <c r="A9" s="6"/>
      <c r="B9" s="6"/>
      <c r="C9" s="6" t="s">
        <v>239</v>
      </c>
      <c r="D9" s="7" t="s">
        <v>240</v>
      </c>
      <c r="E9" s="7" t="s">
        <v>241</v>
      </c>
      <c r="F9" s="6">
        <v>200</v>
      </c>
      <c r="G9" s="8"/>
      <c r="H9" s="9">
        <f t="shared" si="0"/>
        <v>0</v>
      </c>
    </row>
    <row r="10" s="1" customFormat="1" ht="33" customHeight="1" spans="1:8">
      <c r="A10" s="6" t="s">
        <v>242</v>
      </c>
      <c r="B10" s="6"/>
      <c r="C10" s="6" t="s">
        <v>243</v>
      </c>
      <c r="D10" s="7" t="s">
        <v>592</v>
      </c>
      <c r="E10" s="7" t="s">
        <v>245</v>
      </c>
      <c r="F10" s="6">
        <v>20.411</v>
      </c>
      <c r="G10" s="8"/>
      <c r="H10" s="9">
        <f t="shared" si="0"/>
        <v>0</v>
      </c>
    </row>
    <row r="11" s="1" customFormat="1" ht="33" customHeight="1" spans="1:8">
      <c r="A11" s="6" t="s">
        <v>248</v>
      </c>
      <c r="B11" s="6"/>
      <c r="C11" s="6" t="s">
        <v>249</v>
      </c>
      <c r="D11" s="7" t="s">
        <v>250</v>
      </c>
      <c r="E11" s="7" t="s">
        <v>245</v>
      </c>
      <c r="F11" s="6">
        <v>50.185</v>
      </c>
      <c r="G11" s="10"/>
      <c r="H11" s="9">
        <f t="shared" si="0"/>
        <v>0</v>
      </c>
    </row>
    <row r="12" s="1" customFormat="1" ht="33" customHeight="1" spans="1:8">
      <c r="A12" s="6" t="s">
        <v>251</v>
      </c>
      <c r="B12" s="6"/>
      <c r="C12" s="6" t="s">
        <v>252</v>
      </c>
      <c r="D12" s="7" t="s">
        <v>250</v>
      </c>
      <c r="E12" s="7" t="s">
        <v>245</v>
      </c>
      <c r="F12" s="6">
        <v>50.185</v>
      </c>
      <c r="G12" s="8"/>
      <c r="H12" s="9">
        <f t="shared" si="0"/>
        <v>0</v>
      </c>
    </row>
    <row r="13" s="2" customFormat="1" ht="33" customHeight="1" spans="1:8">
      <c r="A13" s="11" t="s">
        <v>253</v>
      </c>
      <c r="B13" s="12"/>
      <c r="C13" s="12"/>
      <c r="D13" s="12"/>
      <c r="E13" s="12"/>
      <c r="F13" s="12"/>
      <c r="G13" s="12"/>
      <c r="H13" s="13">
        <f>ROUND(SUM(H3:H12),0)</f>
        <v>0</v>
      </c>
    </row>
    <row r="14" s="2" customFormat="1" customHeight="1" spans="1:8">
      <c r="A14" s="14"/>
      <c r="B14" s="14"/>
      <c r="C14" s="14"/>
      <c r="D14" s="14"/>
      <c r="E14" s="14"/>
      <c r="F14" s="14"/>
      <c r="G14" s="14"/>
      <c r="H14" s="15"/>
    </row>
    <row r="15" s="2" customFormat="1" customHeight="1" spans="1:8">
      <c r="A15" s="14"/>
      <c r="B15" s="14"/>
      <c r="C15" s="14"/>
      <c r="D15" s="14"/>
      <c r="E15" s="14"/>
      <c r="F15" s="14"/>
      <c r="G15" s="14"/>
      <c r="H15" s="15"/>
    </row>
    <row r="16" s="2" customFormat="1" customHeight="1" spans="1:8">
      <c r="A16" s="14"/>
      <c r="B16" s="14"/>
      <c r="C16" s="14"/>
      <c r="D16" s="14"/>
      <c r="E16" s="14"/>
      <c r="F16" s="14"/>
      <c r="G16" s="14"/>
      <c r="H16" s="15"/>
    </row>
    <row r="17" s="2" customFormat="1" customHeight="1" spans="1:8">
      <c r="A17" s="14"/>
      <c r="B17" s="14"/>
      <c r="C17" s="14"/>
      <c r="D17" s="14"/>
      <c r="E17" s="14"/>
      <c r="F17" s="14"/>
      <c r="G17" s="14"/>
      <c r="H17" s="15"/>
    </row>
    <row r="53" s="1" customFormat="1" customHeight="1" spans="1:8">
      <c r="A53" s="16"/>
      <c r="B53" s="16"/>
      <c r="C53" s="16"/>
      <c r="D53" s="16"/>
      <c r="E53" s="16"/>
      <c r="F53" s="16"/>
      <c r="G53" s="16"/>
      <c r="H53" s="16"/>
    </row>
    <row r="54" s="1" customFormat="1" customHeight="1" spans="1:8">
      <c r="A54" s="16"/>
      <c r="B54" s="16"/>
      <c r="C54" s="16"/>
      <c r="D54" s="16"/>
      <c r="E54" s="16"/>
      <c r="F54" s="16"/>
      <c r="G54" s="16"/>
      <c r="H54" s="16"/>
    </row>
    <row r="55" s="1" customFormat="1" customHeight="1" spans="1:8">
      <c r="A55" s="16"/>
      <c r="B55" s="16"/>
      <c r="C55" s="16"/>
      <c r="D55" s="16"/>
      <c r="E55" s="16"/>
      <c r="F55" s="16"/>
      <c r="G55" s="16"/>
      <c r="H55" s="16"/>
    </row>
  </sheetData>
  <sheetProtection algorithmName="SHA-512" hashValue="HWG3rxXG/Bos5UUB2xY6JpHzeA0B4yyfeX/l8utYev1mER5i0+I0gYrW5VxF5SnQqICQCVhNqxCqV259aX7Icw==" saltValue="LokKF+Liw2+9LSx0dmOlBA==" spinCount="100000" sheet="1" objects="1"/>
  <mergeCells count="8">
    <mergeCell ref="A1:H1"/>
    <mergeCell ref="A10:B10"/>
    <mergeCell ref="A11:B11"/>
    <mergeCell ref="A12:B12"/>
    <mergeCell ref="A13:G13"/>
    <mergeCell ref="A3:A9"/>
    <mergeCell ref="B3:B9"/>
    <mergeCell ref="A53:H55"/>
  </mergeCells>
  <printOptions horizontalCentered="1"/>
  <pageMargins left="0.0784722222222222" right="0.0784722222222222" top="0.629861111111111" bottom="0.432638888888889" header="0.236111111111111" footer="0.944444444444444"/>
  <pageSetup paperSize="9"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4"/>
  <sheetViews>
    <sheetView view="pageBreakPreview" zoomScaleNormal="100" topLeftCell="A35" workbookViewId="0">
      <selection activeCell="H52" sqref="H52"/>
    </sheetView>
  </sheetViews>
  <sheetFormatPr defaultColWidth="9" defaultRowHeight="13.5"/>
  <cols>
    <col min="1" max="1" width="19.275" customWidth="1"/>
    <col min="2" max="2" width="45.0916666666667" customWidth="1"/>
    <col min="3" max="3" width="9.29166666666667" customWidth="1"/>
    <col min="4" max="4" width="11.575" customWidth="1"/>
    <col min="5" max="5" width="9.375" customWidth="1"/>
    <col min="6" max="6" width="6.74166666666667" customWidth="1"/>
    <col min="7" max="7" width="10.075" customWidth="1"/>
    <col min="8" max="8" width="10.4583333333333" customWidth="1"/>
    <col min="9" max="9" width="9.45" customWidth="1"/>
    <col min="10" max="10" width="11.8916666666667" customWidth="1"/>
  </cols>
  <sheetData>
    <row r="1" ht="27.75" customHeight="1" spans="1:10">
      <c r="A1" s="17" t="s">
        <v>1042</v>
      </c>
      <c r="B1" s="17"/>
      <c r="C1" s="17"/>
      <c r="D1" s="17"/>
      <c r="E1" s="17"/>
      <c r="F1" s="17"/>
      <c r="G1" s="17"/>
      <c r="H1" s="17"/>
      <c r="I1" s="17"/>
      <c r="J1" s="17"/>
    </row>
    <row r="2" ht="26" customHeight="1" spans="1:11">
      <c r="A2" s="18" t="s">
        <v>23</v>
      </c>
      <c r="B2" s="18" t="s">
        <v>1043</v>
      </c>
      <c r="C2" s="18" t="s">
        <v>1044</v>
      </c>
      <c r="D2" s="18" t="s">
        <v>1045</v>
      </c>
      <c r="E2" s="18" t="s">
        <v>26</v>
      </c>
      <c r="F2" s="18" t="s">
        <v>28</v>
      </c>
      <c r="G2" s="18" t="s">
        <v>29</v>
      </c>
      <c r="H2" s="18" t="s">
        <v>30</v>
      </c>
      <c r="I2" s="18" t="s">
        <v>31</v>
      </c>
      <c r="J2" s="18" t="s">
        <v>32</v>
      </c>
      <c r="K2" s="23"/>
    </row>
    <row r="3" ht="26" customHeight="1" spans="1:11">
      <c r="A3" s="7" t="s">
        <v>1046</v>
      </c>
      <c r="B3" s="19" t="s">
        <v>1047</v>
      </c>
      <c r="C3" s="19" t="s">
        <v>1048</v>
      </c>
      <c r="D3" s="20" t="s">
        <v>36</v>
      </c>
      <c r="E3" s="20" t="s">
        <v>43</v>
      </c>
      <c r="F3" s="7" t="s">
        <v>37</v>
      </c>
      <c r="G3" s="21">
        <v>258.6</v>
      </c>
      <c r="H3" s="22"/>
      <c r="I3" s="21">
        <v>1</v>
      </c>
      <c r="J3" s="24">
        <f t="shared" ref="J3:J53" si="0">ROUND(G3*ROUND(H3,0)*I3,0)</f>
        <v>0</v>
      </c>
      <c r="K3" s="25"/>
    </row>
    <row r="4" ht="26" customHeight="1" spans="1:11">
      <c r="A4" s="7" t="s">
        <v>1049</v>
      </c>
      <c r="B4" s="19" t="s">
        <v>1050</v>
      </c>
      <c r="C4" s="19" t="s">
        <v>1048</v>
      </c>
      <c r="D4" s="20" t="s">
        <v>36</v>
      </c>
      <c r="E4" s="20" t="s">
        <v>43</v>
      </c>
      <c r="F4" s="7" t="s">
        <v>37</v>
      </c>
      <c r="G4" s="21">
        <v>258.6</v>
      </c>
      <c r="H4" s="22"/>
      <c r="I4" s="21">
        <v>1</v>
      </c>
      <c r="J4" s="24">
        <f t="shared" si="0"/>
        <v>0</v>
      </c>
      <c r="K4" s="25"/>
    </row>
    <row r="5" ht="49" customHeight="1" spans="1:11">
      <c r="A5" s="7" t="s">
        <v>1051</v>
      </c>
      <c r="B5" s="19" t="s">
        <v>1052</v>
      </c>
      <c r="C5" s="19" t="s">
        <v>1048</v>
      </c>
      <c r="D5" s="20" t="s">
        <v>36</v>
      </c>
      <c r="E5" s="20" t="s">
        <v>43</v>
      </c>
      <c r="F5" s="7" t="s">
        <v>37</v>
      </c>
      <c r="G5" s="21">
        <v>840</v>
      </c>
      <c r="H5" s="22"/>
      <c r="I5" s="21">
        <v>1</v>
      </c>
      <c r="J5" s="24">
        <f t="shared" si="0"/>
        <v>0</v>
      </c>
      <c r="K5" s="25"/>
    </row>
    <row r="6" ht="49" customHeight="1" spans="1:11">
      <c r="A6" s="7"/>
      <c r="B6" s="19"/>
      <c r="C6" s="19" t="s">
        <v>1048</v>
      </c>
      <c r="D6" s="20" t="s">
        <v>36</v>
      </c>
      <c r="E6" s="20" t="s">
        <v>44</v>
      </c>
      <c r="F6" s="7" t="s">
        <v>37</v>
      </c>
      <c r="G6" s="21">
        <v>303</v>
      </c>
      <c r="H6" s="22"/>
      <c r="I6" s="21">
        <v>1</v>
      </c>
      <c r="J6" s="24">
        <f t="shared" si="0"/>
        <v>0</v>
      </c>
      <c r="K6" s="25"/>
    </row>
    <row r="7" ht="26" customHeight="1" spans="1:11">
      <c r="A7" s="7" t="s">
        <v>1053</v>
      </c>
      <c r="B7" s="19" t="s">
        <v>1054</v>
      </c>
      <c r="C7" s="19" t="s">
        <v>1048</v>
      </c>
      <c r="D7" s="20" t="s">
        <v>36</v>
      </c>
      <c r="E7" s="20" t="s">
        <v>43</v>
      </c>
      <c r="F7" s="7" t="s">
        <v>37</v>
      </c>
      <c r="G7" s="21">
        <v>372</v>
      </c>
      <c r="H7" s="22"/>
      <c r="I7" s="21">
        <v>1</v>
      </c>
      <c r="J7" s="24">
        <f t="shared" si="0"/>
        <v>0</v>
      </c>
      <c r="K7" s="25"/>
    </row>
    <row r="8" ht="26" customHeight="1" spans="1:11">
      <c r="A8" s="7" t="s">
        <v>1055</v>
      </c>
      <c r="B8" s="19" t="s">
        <v>1056</v>
      </c>
      <c r="C8" s="19" t="s">
        <v>1048</v>
      </c>
      <c r="D8" s="20" t="s">
        <v>36</v>
      </c>
      <c r="E8" s="20" t="s">
        <v>43</v>
      </c>
      <c r="F8" s="7" t="s">
        <v>37</v>
      </c>
      <c r="G8" s="21">
        <v>369</v>
      </c>
      <c r="H8" s="22"/>
      <c r="I8" s="21">
        <v>1</v>
      </c>
      <c r="J8" s="24">
        <f t="shared" si="0"/>
        <v>0</v>
      </c>
      <c r="K8" s="25"/>
    </row>
    <row r="9" ht="26" customHeight="1" spans="1:11">
      <c r="A9" s="7" t="s">
        <v>1057</v>
      </c>
      <c r="B9" s="19" t="s">
        <v>1058</v>
      </c>
      <c r="C9" s="19" t="s">
        <v>1048</v>
      </c>
      <c r="D9" s="20" t="s">
        <v>36</v>
      </c>
      <c r="E9" s="20" t="s">
        <v>43</v>
      </c>
      <c r="F9" s="7" t="s">
        <v>37</v>
      </c>
      <c r="G9" s="21">
        <v>240</v>
      </c>
      <c r="H9" s="22"/>
      <c r="I9" s="21">
        <v>1</v>
      </c>
      <c r="J9" s="24">
        <f t="shared" si="0"/>
        <v>0</v>
      </c>
      <c r="K9" s="25"/>
    </row>
    <row r="10" ht="26" customHeight="1" spans="1:11">
      <c r="A10" s="7" t="s">
        <v>1059</v>
      </c>
      <c r="B10" s="19" t="s">
        <v>1060</v>
      </c>
      <c r="C10" s="19" t="s">
        <v>1048</v>
      </c>
      <c r="D10" s="20" t="s">
        <v>36</v>
      </c>
      <c r="E10" s="20" t="s">
        <v>43</v>
      </c>
      <c r="F10" s="7" t="s">
        <v>37</v>
      </c>
      <c r="G10" s="21">
        <v>200</v>
      </c>
      <c r="H10" s="22"/>
      <c r="I10" s="21">
        <v>1</v>
      </c>
      <c r="J10" s="24">
        <f t="shared" si="0"/>
        <v>0</v>
      </c>
      <c r="K10" s="25"/>
    </row>
    <row r="11" ht="26" customHeight="1" spans="1:11">
      <c r="A11" s="7" t="s">
        <v>1061</v>
      </c>
      <c r="B11" s="19" t="s">
        <v>1062</v>
      </c>
      <c r="C11" s="19" t="s">
        <v>1048</v>
      </c>
      <c r="D11" s="20" t="s">
        <v>36</v>
      </c>
      <c r="E11" s="20" t="s">
        <v>44</v>
      </c>
      <c r="F11" s="7" t="s">
        <v>37</v>
      </c>
      <c r="G11" s="21">
        <v>41</v>
      </c>
      <c r="H11" s="22"/>
      <c r="I11" s="21">
        <v>1</v>
      </c>
      <c r="J11" s="24">
        <f t="shared" si="0"/>
        <v>0</v>
      </c>
      <c r="K11" s="25"/>
    </row>
    <row r="12" ht="26" customHeight="1" spans="1:11">
      <c r="A12" s="7" t="s">
        <v>1063</v>
      </c>
      <c r="B12" s="19" t="s">
        <v>1064</v>
      </c>
      <c r="C12" s="19" t="s">
        <v>1048</v>
      </c>
      <c r="D12" s="20" t="s">
        <v>36</v>
      </c>
      <c r="E12" s="20" t="s">
        <v>43</v>
      </c>
      <c r="F12" s="7" t="s">
        <v>37</v>
      </c>
      <c r="G12" s="21">
        <v>358.6</v>
      </c>
      <c r="H12" s="22"/>
      <c r="I12" s="21">
        <v>1</v>
      </c>
      <c r="J12" s="24">
        <f t="shared" si="0"/>
        <v>0</v>
      </c>
      <c r="K12" s="25"/>
    </row>
    <row r="13" ht="26" customHeight="1" spans="1:11">
      <c r="A13" s="7" t="s">
        <v>1065</v>
      </c>
      <c r="B13" s="19" t="s">
        <v>1066</v>
      </c>
      <c r="C13" s="19" t="s">
        <v>1048</v>
      </c>
      <c r="D13" s="20" t="s">
        <v>36</v>
      </c>
      <c r="E13" s="20" t="s">
        <v>43</v>
      </c>
      <c r="F13" s="7" t="s">
        <v>37</v>
      </c>
      <c r="G13" s="21">
        <v>200</v>
      </c>
      <c r="H13" s="22"/>
      <c r="I13" s="21">
        <v>1</v>
      </c>
      <c r="J13" s="24">
        <f t="shared" si="0"/>
        <v>0</v>
      </c>
      <c r="K13" s="25"/>
    </row>
    <row r="14" ht="26" customHeight="1" spans="1:11">
      <c r="A14" s="7" t="s">
        <v>1067</v>
      </c>
      <c r="B14" s="19" t="s">
        <v>1068</v>
      </c>
      <c r="C14" s="19" t="s">
        <v>1048</v>
      </c>
      <c r="D14" s="20" t="s">
        <v>36</v>
      </c>
      <c r="E14" s="20" t="s">
        <v>43</v>
      </c>
      <c r="F14" s="7" t="s">
        <v>37</v>
      </c>
      <c r="G14" s="21">
        <v>160</v>
      </c>
      <c r="H14" s="22"/>
      <c r="I14" s="21">
        <v>0.8</v>
      </c>
      <c r="J14" s="24">
        <f t="shared" si="0"/>
        <v>0</v>
      </c>
      <c r="K14" s="25"/>
    </row>
    <row r="15" ht="26" customHeight="1" spans="1:11">
      <c r="A15" s="7"/>
      <c r="B15" s="19"/>
      <c r="C15" s="19"/>
      <c r="D15" s="20" t="s">
        <v>36</v>
      </c>
      <c r="E15" s="20" t="s">
        <v>44</v>
      </c>
      <c r="F15" s="7" t="s">
        <v>37</v>
      </c>
      <c r="G15" s="21">
        <v>88</v>
      </c>
      <c r="H15" s="22"/>
      <c r="I15" s="21">
        <v>0.8</v>
      </c>
      <c r="J15" s="24">
        <f t="shared" si="0"/>
        <v>0</v>
      </c>
      <c r="K15" s="25"/>
    </row>
    <row r="16" ht="26" customHeight="1" spans="1:11">
      <c r="A16" s="7" t="s">
        <v>1069</v>
      </c>
      <c r="B16" s="19" t="s">
        <v>1070</v>
      </c>
      <c r="C16" s="19" t="s">
        <v>1048</v>
      </c>
      <c r="D16" s="20" t="s">
        <v>36</v>
      </c>
      <c r="E16" s="20" t="s">
        <v>43</v>
      </c>
      <c r="F16" s="7" t="s">
        <v>37</v>
      </c>
      <c r="G16" s="21">
        <v>100</v>
      </c>
      <c r="H16" s="22"/>
      <c r="I16" s="21">
        <v>0.8</v>
      </c>
      <c r="J16" s="24">
        <f t="shared" si="0"/>
        <v>0</v>
      </c>
      <c r="K16" s="25"/>
    </row>
    <row r="17" ht="26" customHeight="1" spans="1:11">
      <c r="A17" s="7"/>
      <c r="B17" s="19"/>
      <c r="C17" s="19"/>
      <c r="D17" s="20" t="s">
        <v>36</v>
      </c>
      <c r="E17" s="20" t="s">
        <v>44</v>
      </c>
      <c r="F17" s="7" t="s">
        <v>37</v>
      </c>
      <c r="G17" s="21">
        <v>88</v>
      </c>
      <c r="H17" s="22"/>
      <c r="I17" s="21">
        <v>0.8</v>
      </c>
      <c r="J17" s="24">
        <f t="shared" si="0"/>
        <v>0</v>
      </c>
      <c r="K17" s="25"/>
    </row>
    <row r="18" ht="31" customHeight="1" spans="1:11">
      <c r="A18" s="7" t="s">
        <v>1071</v>
      </c>
      <c r="B18" s="19" t="s">
        <v>1072</v>
      </c>
      <c r="C18" s="19" t="s">
        <v>1048</v>
      </c>
      <c r="D18" s="20" t="s">
        <v>36</v>
      </c>
      <c r="E18" s="20" t="s">
        <v>44</v>
      </c>
      <c r="F18" s="7" t="s">
        <v>37</v>
      </c>
      <c r="G18" s="21">
        <v>140</v>
      </c>
      <c r="H18" s="22"/>
      <c r="I18" s="21">
        <v>1</v>
      </c>
      <c r="J18" s="24">
        <f t="shared" si="0"/>
        <v>0</v>
      </c>
      <c r="K18" s="25"/>
    </row>
    <row r="19" ht="26" customHeight="1" spans="1:11">
      <c r="A19" s="7" t="s">
        <v>1073</v>
      </c>
      <c r="B19" s="19" t="s">
        <v>1074</v>
      </c>
      <c r="C19" s="19" t="s">
        <v>1048</v>
      </c>
      <c r="D19" s="20" t="s">
        <v>36</v>
      </c>
      <c r="E19" s="20" t="s">
        <v>43</v>
      </c>
      <c r="F19" s="7" t="s">
        <v>37</v>
      </c>
      <c r="G19" s="21">
        <v>348</v>
      </c>
      <c r="H19" s="22"/>
      <c r="I19" s="21">
        <v>1</v>
      </c>
      <c r="J19" s="24">
        <f t="shared" si="0"/>
        <v>0</v>
      </c>
      <c r="K19" s="25"/>
    </row>
    <row r="20" ht="26" customHeight="1" spans="1:11">
      <c r="A20" s="7" t="s">
        <v>1075</v>
      </c>
      <c r="B20" s="19" t="s">
        <v>1076</v>
      </c>
      <c r="C20" s="19" t="s">
        <v>1048</v>
      </c>
      <c r="D20" s="20" t="s">
        <v>36</v>
      </c>
      <c r="E20" s="20" t="s">
        <v>43</v>
      </c>
      <c r="F20" s="7" t="s">
        <v>37</v>
      </c>
      <c r="G20" s="21">
        <v>348</v>
      </c>
      <c r="H20" s="22"/>
      <c r="I20" s="21">
        <v>1</v>
      </c>
      <c r="J20" s="24">
        <f t="shared" si="0"/>
        <v>0</v>
      </c>
      <c r="K20" s="25"/>
    </row>
    <row r="21" ht="26" customHeight="1" spans="1:11">
      <c r="A21" s="7" t="s">
        <v>1077</v>
      </c>
      <c r="B21" s="19" t="s">
        <v>1078</v>
      </c>
      <c r="C21" s="19" t="s">
        <v>1048</v>
      </c>
      <c r="D21" s="20" t="s">
        <v>36</v>
      </c>
      <c r="E21" s="20" t="s">
        <v>43</v>
      </c>
      <c r="F21" s="7" t="s">
        <v>37</v>
      </c>
      <c r="G21" s="21">
        <v>100</v>
      </c>
      <c r="H21" s="22"/>
      <c r="I21" s="21">
        <v>0.8</v>
      </c>
      <c r="J21" s="24">
        <f t="shared" si="0"/>
        <v>0</v>
      </c>
      <c r="K21" s="25"/>
    </row>
    <row r="22" ht="42" customHeight="1" spans="1:11">
      <c r="A22" s="7" t="s">
        <v>1079</v>
      </c>
      <c r="B22" s="19" t="s">
        <v>1080</v>
      </c>
      <c r="C22" s="19" t="s">
        <v>1048</v>
      </c>
      <c r="D22" s="20" t="s">
        <v>36</v>
      </c>
      <c r="E22" s="20" t="s">
        <v>44</v>
      </c>
      <c r="F22" s="7" t="s">
        <v>37</v>
      </c>
      <c r="G22" s="21">
        <v>284</v>
      </c>
      <c r="H22" s="22"/>
      <c r="I22" s="21">
        <v>1</v>
      </c>
      <c r="J22" s="24">
        <f t="shared" si="0"/>
        <v>0</v>
      </c>
      <c r="K22" s="25"/>
    </row>
    <row r="23" ht="42" customHeight="1" spans="1:11">
      <c r="A23" s="7"/>
      <c r="B23" s="19"/>
      <c r="C23" s="19" t="s">
        <v>1048</v>
      </c>
      <c r="D23" s="20" t="s">
        <v>36</v>
      </c>
      <c r="E23" s="20" t="s">
        <v>43</v>
      </c>
      <c r="F23" s="7" t="s">
        <v>37</v>
      </c>
      <c r="G23" s="21">
        <v>424</v>
      </c>
      <c r="H23" s="22"/>
      <c r="I23" s="21">
        <v>1</v>
      </c>
      <c r="J23" s="24">
        <f t="shared" si="0"/>
        <v>0</v>
      </c>
      <c r="K23" s="25"/>
    </row>
    <row r="24" ht="26" customHeight="1" spans="1:11">
      <c r="A24" s="7" t="s">
        <v>1081</v>
      </c>
      <c r="B24" s="19" t="s">
        <v>1082</v>
      </c>
      <c r="C24" s="19" t="s">
        <v>1048</v>
      </c>
      <c r="D24" s="20" t="s">
        <v>36</v>
      </c>
      <c r="E24" s="20" t="s">
        <v>43</v>
      </c>
      <c r="F24" s="7" t="s">
        <v>37</v>
      </c>
      <c r="G24" s="21">
        <v>20</v>
      </c>
      <c r="H24" s="22"/>
      <c r="I24" s="21">
        <v>1</v>
      </c>
      <c r="J24" s="24">
        <f t="shared" si="0"/>
        <v>0</v>
      </c>
      <c r="K24" s="25"/>
    </row>
    <row r="25" ht="31" customHeight="1" spans="1:11">
      <c r="A25" s="7" t="s">
        <v>1083</v>
      </c>
      <c r="B25" s="19" t="s">
        <v>1084</v>
      </c>
      <c r="C25" s="19" t="s">
        <v>1048</v>
      </c>
      <c r="D25" s="20" t="s">
        <v>36</v>
      </c>
      <c r="E25" s="20" t="s">
        <v>43</v>
      </c>
      <c r="F25" s="7" t="s">
        <v>37</v>
      </c>
      <c r="G25" s="21">
        <v>184</v>
      </c>
      <c r="H25" s="22"/>
      <c r="I25" s="21">
        <v>1</v>
      </c>
      <c r="J25" s="24">
        <f t="shared" si="0"/>
        <v>0</v>
      </c>
      <c r="K25" s="25"/>
    </row>
    <row r="26" ht="31" customHeight="1" spans="1:11">
      <c r="A26" s="7"/>
      <c r="B26" s="19"/>
      <c r="C26" s="19" t="s">
        <v>1048</v>
      </c>
      <c r="D26" s="20" t="s">
        <v>36</v>
      </c>
      <c r="E26" s="20" t="s">
        <v>44</v>
      </c>
      <c r="F26" s="7" t="s">
        <v>37</v>
      </c>
      <c r="G26" s="21">
        <v>208</v>
      </c>
      <c r="H26" s="22"/>
      <c r="I26" s="21">
        <v>1</v>
      </c>
      <c r="J26" s="24">
        <f t="shared" si="0"/>
        <v>0</v>
      </c>
      <c r="K26" s="25"/>
    </row>
    <row r="27" ht="26" customHeight="1" spans="1:11">
      <c r="A27" s="7" t="s">
        <v>1085</v>
      </c>
      <c r="B27" s="19" t="s">
        <v>1082</v>
      </c>
      <c r="C27" s="19" t="s">
        <v>1048</v>
      </c>
      <c r="D27" s="20" t="s">
        <v>36</v>
      </c>
      <c r="E27" s="20" t="s">
        <v>43</v>
      </c>
      <c r="F27" s="7" t="s">
        <v>37</v>
      </c>
      <c r="G27" s="21">
        <v>20</v>
      </c>
      <c r="H27" s="22"/>
      <c r="I27" s="21">
        <v>1</v>
      </c>
      <c r="J27" s="24">
        <f t="shared" si="0"/>
        <v>0</v>
      </c>
      <c r="K27" s="25"/>
    </row>
    <row r="28" ht="26" customHeight="1" spans="1:11">
      <c r="A28" s="7" t="s">
        <v>1086</v>
      </c>
      <c r="B28" s="19" t="s">
        <v>1087</v>
      </c>
      <c r="C28" s="19" t="s">
        <v>1048</v>
      </c>
      <c r="D28" s="20" t="s">
        <v>36</v>
      </c>
      <c r="E28" s="20" t="s">
        <v>43</v>
      </c>
      <c r="F28" s="7" t="s">
        <v>37</v>
      </c>
      <c r="G28" s="21">
        <v>140</v>
      </c>
      <c r="H28" s="22"/>
      <c r="I28" s="21">
        <v>1.2</v>
      </c>
      <c r="J28" s="24">
        <f t="shared" si="0"/>
        <v>0</v>
      </c>
      <c r="K28" s="25"/>
    </row>
    <row r="29" ht="26" customHeight="1" spans="1:11">
      <c r="A29" s="7" t="s">
        <v>1088</v>
      </c>
      <c r="B29" s="19" t="s">
        <v>1089</v>
      </c>
      <c r="C29" s="19" t="s">
        <v>1048</v>
      </c>
      <c r="D29" s="20" t="s">
        <v>36</v>
      </c>
      <c r="E29" s="20" t="s">
        <v>43</v>
      </c>
      <c r="F29" s="7" t="s">
        <v>37</v>
      </c>
      <c r="G29" s="21">
        <v>60</v>
      </c>
      <c r="H29" s="22"/>
      <c r="I29" s="21">
        <v>1.2</v>
      </c>
      <c r="J29" s="24">
        <f t="shared" si="0"/>
        <v>0</v>
      </c>
      <c r="K29" s="25"/>
    </row>
    <row r="30" ht="26" customHeight="1" spans="1:11">
      <c r="A30" s="7" t="s">
        <v>1090</v>
      </c>
      <c r="B30" s="19" t="s">
        <v>1091</v>
      </c>
      <c r="C30" s="19" t="s">
        <v>1048</v>
      </c>
      <c r="D30" s="20" t="s">
        <v>36</v>
      </c>
      <c r="E30" s="20" t="s">
        <v>43</v>
      </c>
      <c r="F30" s="7" t="s">
        <v>37</v>
      </c>
      <c r="G30" s="21">
        <v>60</v>
      </c>
      <c r="H30" s="22"/>
      <c r="I30" s="21">
        <v>1.2</v>
      </c>
      <c r="J30" s="24">
        <f t="shared" si="0"/>
        <v>0</v>
      </c>
      <c r="K30" s="25"/>
    </row>
    <row r="31" ht="32" customHeight="1" spans="1:11">
      <c r="A31" s="7" t="s">
        <v>1092</v>
      </c>
      <c r="B31" s="19" t="s">
        <v>1093</v>
      </c>
      <c r="C31" s="19" t="s">
        <v>1048</v>
      </c>
      <c r="D31" s="20" t="s">
        <v>36</v>
      </c>
      <c r="E31" s="20" t="s">
        <v>43</v>
      </c>
      <c r="F31" s="7" t="s">
        <v>37</v>
      </c>
      <c r="G31" s="21">
        <v>320</v>
      </c>
      <c r="H31" s="22"/>
      <c r="I31" s="21">
        <v>1.2</v>
      </c>
      <c r="J31" s="24">
        <f t="shared" si="0"/>
        <v>0</v>
      </c>
      <c r="K31" s="25"/>
    </row>
    <row r="32" ht="26" customHeight="1" spans="1:11">
      <c r="A32" s="7" t="s">
        <v>1094</v>
      </c>
      <c r="B32" s="19" t="s">
        <v>1095</v>
      </c>
      <c r="C32" s="19" t="s">
        <v>1048</v>
      </c>
      <c r="D32" s="20" t="s">
        <v>36</v>
      </c>
      <c r="E32" s="20" t="s">
        <v>43</v>
      </c>
      <c r="F32" s="7" t="s">
        <v>37</v>
      </c>
      <c r="G32" s="21">
        <v>40</v>
      </c>
      <c r="H32" s="22"/>
      <c r="I32" s="21">
        <v>1</v>
      </c>
      <c r="J32" s="24">
        <f t="shared" si="0"/>
        <v>0</v>
      </c>
      <c r="K32" s="25"/>
    </row>
    <row r="33" ht="26" customHeight="1" spans="1:11">
      <c r="A33" s="7" t="s">
        <v>1096</v>
      </c>
      <c r="B33" s="19" t="s">
        <v>1095</v>
      </c>
      <c r="C33" s="19" t="s">
        <v>1048</v>
      </c>
      <c r="D33" s="20" t="s">
        <v>36</v>
      </c>
      <c r="E33" s="20" t="s">
        <v>43</v>
      </c>
      <c r="F33" s="7" t="s">
        <v>37</v>
      </c>
      <c r="G33" s="21">
        <v>40</v>
      </c>
      <c r="H33" s="22"/>
      <c r="I33" s="21">
        <v>1</v>
      </c>
      <c r="J33" s="24">
        <f t="shared" si="0"/>
        <v>0</v>
      </c>
      <c r="K33" s="25"/>
    </row>
    <row r="34" ht="26" customHeight="1" spans="1:11">
      <c r="A34" s="7" t="s">
        <v>1097</v>
      </c>
      <c r="B34" s="19" t="s">
        <v>1098</v>
      </c>
      <c r="C34" s="19" t="s">
        <v>1048</v>
      </c>
      <c r="D34" s="20" t="s">
        <v>36</v>
      </c>
      <c r="E34" s="20" t="s">
        <v>43</v>
      </c>
      <c r="F34" s="7" t="s">
        <v>37</v>
      </c>
      <c r="G34" s="21">
        <v>100</v>
      </c>
      <c r="H34" s="22"/>
      <c r="I34" s="21">
        <v>1.2</v>
      </c>
      <c r="J34" s="24">
        <f t="shared" si="0"/>
        <v>0</v>
      </c>
      <c r="K34" s="25"/>
    </row>
    <row r="35" ht="26" customHeight="1" spans="1:11">
      <c r="A35" s="7" t="s">
        <v>1099</v>
      </c>
      <c r="B35" s="19" t="s">
        <v>1100</v>
      </c>
      <c r="C35" s="19" t="s">
        <v>1048</v>
      </c>
      <c r="D35" s="20" t="s">
        <v>36</v>
      </c>
      <c r="E35" s="20" t="s">
        <v>43</v>
      </c>
      <c r="F35" s="7" t="s">
        <v>37</v>
      </c>
      <c r="G35" s="21">
        <v>40</v>
      </c>
      <c r="H35" s="22"/>
      <c r="I35" s="21">
        <v>1.2</v>
      </c>
      <c r="J35" s="24">
        <f t="shared" si="0"/>
        <v>0</v>
      </c>
      <c r="K35" s="25"/>
    </row>
    <row r="36" ht="26" customHeight="1" spans="1:11">
      <c r="A36" s="7" t="s">
        <v>1101</v>
      </c>
      <c r="B36" s="19" t="s">
        <v>1102</v>
      </c>
      <c r="C36" s="19" t="s">
        <v>1048</v>
      </c>
      <c r="D36" s="20" t="s">
        <v>36</v>
      </c>
      <c r="E36" s="20" t="s">
        <v>43</v>
      </c>
      <c r="F36" s="7" t="s">
        <v>37</v>
      </c>
      <c r="G36" s="21">
        <v>20</v>
      </c>
      <c r="H36" s="22"/>
      <c r="I36" s="21">
        <v>1.2</v>
      </c>
      <c r="J36" s="24">
        <f t="shared" si="0"/>
        <v>0</v>
      </c>
      <c r="K36" s="25"/>
    </row>
    <row r="37" ht="26" customHeight="1" spans="1:11">
      <c r="A37" s="7" t="s">
        <v>1103</v>
      </c>
      <c r="B37" s="19" t="s">
        <v>1102</v>
      </c>
      <c r="C37" s="19" t="s">
        <v>1048</v>
      </c>
      <c r="D37" s="20" t="s">
        <v>36</v>
      </c>
      <c r="E37" s="20" t="s">
        <v>43</v>
      </c>
      <c r="F37" s="7" t="s">
        <v>37</v>
      </c>
      <c r="G37" s="21">
        <v>20</v>
      </c>
      <c r="H37" s="22"/>
      <c r="I37" s="21">
        <v>1.2</v>
      </c>
      <c r="J37" s="24">
        <f t="shared" si="0"/>
        <v>0</v>
      </c>
      <c r="K37" s="25"/>
    </row>
    <row r="38" ht="26" customHeight="1" spans="1:11">
      <c r="A38" s="7" t="s">
        <v>1104</v>
      </c>
      <c r="B38" s="19" t="s">
        <v>1089</v>
      </c>
      <c r="C38" s="19" t="s">
        <v>1048</v>
      </c>
      <c r="D38" s="20" t="s">
        <v>36</v>
      </c>
      <c r="E38" s="20" t="s">
        <v>43</v>
      </c>
      <c r="F38" s="7" t="s">
        <v>37</v>
      </c>
      <c r="G38" s="21">
        <v>60</v>
      </c>
      <c r="H38" s="22"/>
      <c r="I38" s="21">
        <v>1.2</v>
      </c>
      <c r="J38" s="24">
        <f t="shared" si="0"/>
        <v>0</v>
      </c>
      <c r="K38" s="25"/>
    </row>
    <row r="39" ht="26" customHeight="1" spans="1:11">
      <c r="A39" s="7" t="s">
        <v>1105</v>
      </c>
      <c r="B39" s="19" t="s">
        <v>1106</v>
      </c>
      <c r="C39" s="19" t="s">
        <v>1048</v>
      </c>
      <c r="D39" s="20" t="s">
        <v>36</v>
      </c>
      <c r="E39" s="20" t="s">
        <v>43</v>
      </c>
      <c r="F39" s="7" t="s">
        <v>37</v>
      </c>
      <c r="G39" s="21">
        <v>140</v>
      </c>
      <c r="H39" s="22"/>
      <c r="I39" s="21">
        <v>1.2</v>
      </c>
      <c r="J39" s="24">
        <f t="shared" si="0"/>
        <v>0</v>
      </c>
      <c r="K39" s="25"/>
    </row>
    <row r="40" ht="26" customHeight="1" spans="1:11">
      <c r="A40" s="7" t="s">
        <v>1107</v>
      </c>
      <c r="B40" s="19" t="s">
        <v>1108</v>
      </c>
      <c r="C40" s="19" t="s">
        <v>1048</v>
      </c>
      <c r="D40" s="20" t="s">
        <v>36</v>
      </c>
      <c r="E40" s="20" t="s">
        <v>43</v>
      </c>
      <c r="F40" s="7" t="s">
        <v>37</v>
      </c>
      <c r="G40" s="21">
        <v>125</v>
      </c>
      <c r="H40" s="22"/>
      <c r="I40" s="21">
        <v>1</v>
      </c>
      <c r="J40" s="24">
        <f t="shared" si="0"/>
        <v>0</v>
      </c>
      <c r="K40" s="25"/>
    </row>
    <row r="41" ht="26" customHeight="1" spans="1:11">
      <c r="A41" s="7" t="s">
        <v>1109</v>
      </c>
      <c r="B41" s="19" t="s">
        <v>1108</v>
      </c>
      <c r="C41" s="19" t="s">
        <v>1048</v>
      </c>
      <c r="D41" s="20" t="s">
        <v>36</v>
      </c>
      <c r="E41" s="20" t="s">
        <v>43</v>
      </c>
      <c r="F41" s="7" t="s">
        <v>37</v>
      </c>
      <c r="G41" s="21">
        <v>125</v>
      </c>
      <c r="H41" s="22"/>
      <c r="I41" s="21">
        <v>1</v>
      </c>
      <c r="J41" s="24">
        <f t="shared" si="0"/>
        <v>0</v>
      </c>
      <c r="K41" s="25"/>
    </row>
    <row r="42" ht="26" customHeight="1" spans="1:11">
      <c r="A42" s="7" t="s">
        <v>1110</v>
      </c>
      <c r="B42" s="19" t="s">
        <v>1111</v>
      </c>
      <c r="C42" s="19" t="s">
        <v>1048</v>
      </c>
      <c r="D42" s="20" t="s">
        <v>36</v>
      </c>
      <c r="E42" s="20" t="s">
        <v>43</v>
      </c>
      <c r="F42" s="7" t="s">
        <v>37</v>
      </c>
      <c r="G42" s="21">
        <v>66</v>
      </c>
      <c r="H42" s="22"/>
      <c r="I42" s="21">
        <v>1</v>
      </c>
      <c r="J42" s="24">
        <f t="shared" si="0"/>
        <v>0</v>
      </c>
      <c r="K42" s="25"/>
    </row>
    <row r="43" ht="26" customHeight="1" spans="1:11">
      <c r="A43" s="7"/>
      <c r="B43" s="19"/>
      <c r="C43" s="19" t="s">
        <v>1048</v>
      </c>
      <c r="D43" s="20" t="s">
        <v>36</v>
      </c>
      <c r="E43" s="20" t="s">
        <v>44</v>
      </c>
      <c r="F43" s="7" t="s">
        <v>37</v>
      </c>
      <c r="G43" s="21">
        <v>105</v>
      </c>
      <c r="H43" s="22"/>
      <c r="I43" s="21">
        <v>1</v>
      </c>
      <c r="J43" s="24">
        <f t="shared" si="0"/>
        <v>0</v>
      </c>
      <c r="K43" s="25"/>
    </row>
    <row r="44" ht="26" customHeight="1" spans="1:11">
      <c r="A44" s="7" t="s">
        <v>1112</v>
      </c>
      <c r="B44" s="19" t="s">
        <v>1111</v>
      </c>
      <c r="C44" s="19" t="s">
        <v>1048</v>
      </c>
      <c r="D44" s="20" t="s">
        <v>36</v>
      </c>
      <c r="E44" s="20" t="s">
        <v>43</v>
      </c>
      <c r="F44" s="7" t="s">
        <v>37</v>
      </c>
      <c r="G44" s="21">
        <v>66</v>
      </c>
      <c r="H44" s="22"/>
      <c r="I44" s="21">
        <v>1</v>
      </c>
      <c r="J44" s="24">
        <f t="shared" si="0"/>
        <v>0</v>
      </c>
      <c r="K44" s="25"/>
    </row>
    <row r="45" ht="26" customHeight="1" spans="1:11">
      <c r="A45" s="7"/>
      <c r="B45" s="19"/>
      <c r="C45" s="19" t="s">
        <v>1048</v>
      </c>
      <c r="D45" s="20" t="s">
        <v>36</v>
      </c>
      <c r="E45" s="20" t="s">
        <v>44</v>
      </c>
      <c r="F45" s="7" t="s">
        <v>37</v>
      </c>
      <c r="G45" s="21">
        <v>105</v>
      </c>
      <c r="H45" s="22"/>
      <c r="I45" s="21">
        <v>1</v>
      </c>
      <c r="J45" s="24">
        <f t="shared" si="0"/>
        <v>0</v>
      </c>
      <c r="K45" s="25"/>
    </row>
    <row r="46" ht="51" customHeight="1" spans="1:11">
      <c r="A46" s="7" t="s">
        <v>1113</v>
      </c>
      <c r="B46" s="19" t="s">
        <v>1114</v>
      </c>
      <c r="C46" s="19" t="s">
        <v>1048</v>
      </c>
      <c r="D46" s="20" t="s">
        <v>36</v>
      </c>
      <c r="E46" s="20" t="s">
        <v>44</v>
      </c>
      <c r="F46" s="7" t="s">
        <v>37</v>
      </c>
      <c r="G46" s="21">
        <v>360</v>
      </c>
      <c r="H46" s="22"/>
      <c r="I46" s="21">
        <v>1</v>
      </c>
      <c r="J46" s="24">
        <f t="shared" si="0"/>
        <v>0</v>
      </c>
      <c r="K46" s="25"/>
    </row>
    <row r="47" ht="26" customHeight="1" spans="1:11">
      <c r="A47" s="7" t="s">
        <v>1115</v>
      </c>
      <c r="B47" s="19" t="s">
        <v>1116</v>
      </c>
      <c r="C47" s="19" t="s">
        <v>1048</v>
      </c>
      <c r="D47" s="20" t="s">
        <v>36</v>
      </c>
      <c r="E47" s="20" t="s">
        <v>43</v>
      </c>
      <c r="F47" s="7" t="s">
        <v>37</v>
      </c>
      <c r="G47" s="21">
        <v>100</v>
      </c>
      <c r="H47" s="22"/>
      <c r="I47" s="21">
        <v>1</v>
      </c>
      <c r="J47" s="24">
        <f t="shared" si="0"/>
        <v>0</v>
      </c>
      <c r="K47" s="25"/>
    </row>
    <row r="48" ht="26" customHeight="1" spans="1:11">
      <c r="A48" s="7" t="s">
        <v>1117</v>
      </c>
      <c r="B48" s="19" t="s">
        <v>1118</v>
      </c>
      <c r="C48" s="19" t="s">
        <v>1048</v>
      </c>
      <c r="D48" s="20" t="s">
        <v>36</v>
      </c>
      <c r="E48" s="20" t="s">
        <v>43</v>
      </c>
      <c r="F48" s="7" t="s">
        <v>37</v>
      </c>
      <c r="G48" s="21">
        <v>91</v>
      </c>
      <c r="H48" s="22"/>
      <c r="I48" s="21">
        <v>1</v>
      </c>
      <c r="J48" s="24">
        <f t="shared" si="0"/>
        <v>0</v>
      </c>
      <c r="K48" s="25"/>
    </row>
    <row r="49" ht="26" customHeight="1" spans="1:11">
      <c r="A49" s="7" t="s">
        <v>1119</v>
      </c>
      <c r="B49" s="20" t="s">
        <v>1120</v>
      </c>
      <c r="C49" s="19" t="s">
        <v>1121</v>
      </c>
      <c r="D49" s="20" t="s">
        <v>36</v>
      </c>
      <c r="E49" s="20" t="s">
        <v>44</v>
      </c>
      <c r="F49" s="7" t="s">
        <v>37</v>
      </c>
      <c r="G49" s="21">
        <v>115</v>
      </c>
      <c r="H49" s="22"/>
      <c r="I49" s="21">
        <v>1.4</v>
      </c>
      <c r="J49" s="24">
        <f t="shared" si="0"/>
        <v>0</v>
      </c>
      <c r="K49" s="25"/>
    </row>
    <row r="50" ht="26" customHeight="1" spans="1:11">
      <c r="A50" s="7" t="s">
        <v>1122</v>
      </c>
      <c r="B50" s="20" t="s">
        <v>1123</v>
      </c>
      <c r="C50" s="19" t="s">
        <v>1121</v>
      </c>
      <c r="D50" s="20" t="s">
        <v>36</v>
      </c>
      <c r="E50" s="20" t="s">
        <v>43</v>
      </c>
      <c r="F50" s="7" t="s">
        <v>37</v>
      </c>
      <c r="G50" s="21">
        <f>22*20</f>
        <v>440</v>
      </c>
      <c r="H50" s="22"/>
      <c r="I50" s="21">
        <v>1.4</v>
      </c>
      <c r="J50" s="24">
        <f t="shared" si="0"/>
        <v>0</v>
      </c>
      <c r="K50" s="25"/>
    </row>
    <row r="51" ht="26" customHeight="1" spans="1:11">
      <c r="A51" s="7" t="s">
        <v>1124</v>
      </c>
      <c r="B51" s="20" t="s">
        <v>1123</v>
      </c>
      <c r="C51" s="19" t="s">
        <v>1121</v>
      </c>
      <c r="D51" s="20" t="s">
        <v>36</v>
      </c>
      <c r="E51" s="20" t="s">
        <v>43</v>
      </c>
      <c r="F51" s="7" t="s">
        <v>37</v>
      </c>
      <c r="G51" s="21">
        <v>20</v>
      </c>
      <c r="H51" s="22"/>
      <c r="I51" s="21">
        <v>1.4</v>
      </c>
      <c r="J51" s="24">
        <f t="shared" si="0"/>
        <v>0</v>
      </c>
      <c r="K51" s="25"/>
    </row>
    <row r="52" ht="26" customHeight="1" spans="1:11">
      <c r="A52" s="7" t="s">
        <v>1125</v>
      </c>
      <c r="B52" s="20" t="s">
        <v>1123</v>
      </c>
      <c r="C52" s="19" t="s">
        <v>1121</v>
      </c>
      <c r="D52" s="20" t="s">
        <v>36</v>
      </c>
      <c r="E52" s="20" t="s">
        <v>44</v>
      </c>
      <c r="F52" s="7" t="s">
        <v>37</v>
      </c>
      <c r="G52" s="21">
        <f>13*20</f>
        <v>260</v>
      </c>
      <c r="H52" s="10"/>
      <c r="I52" s="21">
        <v>1.4</v>
      </c>
      <c r="J52" s="24">
        <f t="shared" si="0"/>
        <v>0</v>
      </c>
      <c r="K52" s="25"/>
    </row>
    <row r="53" ht="26" customHeight="1" spans="1:11">
      <c r="A53" s="7" t="s">
        <v>1126</v>
      </c>
      <c r="B53" s="20" t="s">
        <v>1123</v>
      </c>
      <c r="C53" s="19" t="s">
        <v>1121</v>
      </c>
      <c r="D53" s="20" t="s">
        <v>36</v>
      </c>
      <c r="E53" s="20" t="s">
        <v>44</v>
      </c>
      <c r="F53" s="7" t="s">
        <v>37</v>
      </c>
      <c r="G53" s="21">
        <v>200</v>
      </c>
      <c r="H53" s="22"/>
      <c r="I53" s="21">
        <v>1.4</v>
      </c>
      <c r="J53" s="24">
        <f t="shared" si="0"/>
        <v>0</v>
      </c>
      <c r="K53" s="25"/>
    </row>
    <row r="54" ht="26" customHeight="1" spans="1:11">
      <c r="A54" s="6" t="s">
        <v>216</v>
      </c>
      <c r="B54" s="6"/>
      <c r="C54" s="6"/>
      <c r="D54" s="6"/>
      <c r="E54" s="6"/>
      <c r="F54" s="6"/>
      <c r="G54" s="6"/>
      <c r="H54" s="6"/>
      <c r="I54" s="26">
        <f>ROUND(SUM(J3:J53),0)</f>
        <v>0</v>
      </c>
      <c r="J54" s="27"/>
      <c r="K54" s="28"/>
    </row>
  </sheetData>
  <sheetProtection algorithmName="SHA-512" hashValue="dyHDfPp2veXpVeEYXuYoiYgcK+qj9Zx9x/rXKWPJstcxBC7YJDJ4hLTqICYlwrrfFXIZ7c+SXTeHLtQ3yAphgw==" saltValue="M5jkglz/Hq9EqewHur8xAA==" spinCount="100000" sheet="1" objects="1"/>
  <mergeCells count="19">
    <mergeCell ref="A1:J1"/>
    <mergeCell ref="A54:H54"/>
    <mergeCell ref="I54:J54"/>
    <mergeCell ref="A5:A6"/>
    <mergeCell ref="A14:A15"/>
    <mergeCell ref="A16:A17"/>
    <mergeCell ref="A22:A23"/>
    <mergeCell ref="A25:A26"/>
    <mergeCell ref="A42:A43"/>
    <mergeCell ref="A44:A45"/>
    <mergeCell ref="B5:B6"/>
    <mergeCell ref="B14:B15"/>
    <mergeCell ref="B16:B17"/>
    <mergeCell ref="B22:B23"/>
    <mergeCell ref="B25:B26"/>
    <mergeCell ref="B42:B43"/>
    <mergeCell ref="B44:B45"/>
    <mergeCell ref="C14:C15"/>
    <mergeCell ref="C16:C17"/>
  </mergeCells>
  <printOptions horizontalCentered="1"/>
  <pageMargins left="0.0784722222222222" right="0.0784722222222222" top="0.432638888888889" bottom="0.393055555555556" header="0.298611111111111" footer="0.298611111111111"/>
  <pageSetup paperSize="9" scale="90" orientation="landscape" horizontalDpi="600"/>
  <headerFooter/>
  <rowBreaks count="2" manualBreakCount="2">
    <brk id="19" max="16383" man="1"/>
    <brk id="37"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view="pageBreakPreview" zoomScale="115" zoomScaleNormal="80" workbookViewId="0">
      <selection activeCell="G12" sqref="G12"/>
    </sheetView>
  </sheetViews>
  <sheetFormatPr defaultColWidth="9.55833333333333" defaultRowHeight="27" customHeight="1" outlineLevelCol="7"/>
  <cols>
    <col min="1" max="2" width="9.23333333333333" style="1" customWidth="1"/>
    <col min="3" max="3" width="19.275" style="1" customWidth="1"/>
    <col min="4" max="4" width="33.7083333333333" style="1" customWidth="1"/>
    <col min="5" max="5" width="17.8916666666667" style="1" customWidth="1"/>
    <col min="6" max="6" width="11.6916666666667" style="1" customWidth="1"/>
    <col min="7" max="7" width="12.0833333333333" style="1" customWidth="1"/>
    <col min="8" max="8" width="13.6" style="1" customWidth="1"/>
    <col min="9" max="16384" width="9.55833333333333" style="1"/>
  </cols>
  <sheetData>
    <row r="1" s="1" customFormat="1" customHeight="1" spans="1:8">
      <c r="A1" s="3" t="s">
        <v>1127</v>
      </c>
      <c r="B1" s="3"/>
      <c r="C1" s="3"/>
      <c r="D1" s="3"/>
      <c r="E1" s="3"/>
      <c r="F1" s="3"/>
      <c r="G1" s="3"/>
      <c r="H1" s="3"/>
    </row>
    <row r="2" s="1" customFormat="1" ht="35" customHeight="1" spans="1:8">
      <c r="A2" s="4" t="s">
        <v>588</v>
      </c>
      <c r="B2" s="5" t="s">
        <v>218</v>
      </c>
      <c r="C2" s="5" t="s">
        <v>27</v>
      </c>
      <c r="D2" s="5" t="s">
        <v>220</v>
      </c>
      <c r="E2" s="5" t="s">
        <v>28</v>
      </c>
      <c r="F2" s="5" t="s">
        <v>221</v>
      </c>
      <c r="G2" s="5" t="s">
        <v>30</v>
      </c>
      <c r="H2" s="5" t="s">
        <v>32</v>
      </c>
    </row>
    <row r="3" s="1" customFormat="1" ht="35" customHeight="1" spans="1:8">
      <c r="A3" s="6" t="s">
        <v>222</v>
      </c>
      <c r="B3" s="6" t="s">
        <v>589</v>
      </c>
      <c r="C3" s="6" t="s">
        <v>935</v>
      </c>
      <c r="D3" s="7" t="s">
        <v>225</v>
      </c>
      <c r="E3" s="7" t="s">
        <v>591</v>
      </c>
      <c r="F3" s="6">
        <v>278.506</v>
      </c>
      <c r="G3" s="8"/>
      <c r="H3" s="9">
        <f t="shared" ref="H3:H17" si="0">+ROUND(F3*ROUND(G3,0),0)</f>
        <v>0</v>
      </c>
    </row>
    <row r="4" s="1" customFormat="1" ht="35" customHeight="1" spans="1:8">
      <c r="A4" s="6"/>
      <c r="B4" s="6"/>
      <c r="C4" s="6" t="s">
        <v>936</v>
      </c>
      <c r="D4" s="7" t="s">
        <v>228</v>
      </c>
      <c r="E4" s="7" t="s">
        <v>591</v>
      </c>
      <c r="F4" s="6">
        <v>254.078</v>
      </c>
      <c r="G4" s="8"/>
      <c r="H4" s="9">
        <f t="shared" si="0"/>
        <v>0</v>
      </c>
    </row>
    <row r="5" s="1" customFormat="1" ht="35" customHeight="1" spans="1:8">
      <c r="A5" s="6"/>
      <c r="B5" s="6"/>
      <c r="C5" s="6" t="s">
        <v>937</v>
      </c>
      <c r="D5" s="7" t="s">
        <v>230</v>
      </c>
      <c r="E5" s="7" t="s">
        <v>591</v>
      </c>
      <c r="F5" s="7">
        <v>127.039</v>
      </c>
      <c r="G5" s="8"/>
      <c r="H5" s="9">
        <f t="shared" si="0"/>
        <v>0</v>
      </c>
    </row>
    <row r="6" s="1" customFormat="1" ht="35" customHeight="1" spans="1:8">
      <c r="A6" s="6"/>
      <c r="B6" s="6"/>
      <c r="C6" s="6" t="s">
        <v>232</v>
      </c>
      <c r="D6" s="7" t="s">
        <v>230</v>
      </c>
      <c r="E6" s="7" t="s">
        <v>591</v>
      </c>
      <c r="F6" s="7">
        <v>127.039</v>
      </c>
      <c r="G6" s="8"/>
      <c r="H6" s="9">
        <f t="shared" si="0"/>
        <v>0</v>
      </c>
    </row>
    <row r="7" s="1" customFormat="1" ht="35" customHeight="1" spans="1:8">
      <c r="A7" s="6"/>
      <c r="B7" s="6"/>
      <c r="C7" s="6" t="s">
        <v>233</v>
      </c>
      <c r="D7" s="7" t="s">
        <v>234</v>
      </c>
      <c r="E7" s="7" t="s">
        <v>591</v>
      </c>
      <c r="F7" s="6">
        <v>73.893</v>
      </c>
      <c r="G7" s="8"/>
      <c r="H7" s="9">
        <f t="shared" si="0"/>
        <v>0</v>
      </c>
    </row>
    <row r="8" s="1" customFormat="1" ht="35" customHeight="1" spans="1:8">
      <c r="A8" s="6"/>
      <c r="B8" s="6"/>
      <c r="C8" s="6" t="s">
        <v>236</v>
      </c>
      <c r="D8" s="7" t="s">
        <v>237</v>
      </c>
      <c r="E8" s="7" t="s">
        <v>591</v>
      </c>
      <c r="F8" s="6">
        <v>77.681</v>
      </c>
      <c r="G8" s="8"/>
      <c r="H8" s="9">
        <f t="shared" si="0"/>
        <v>0</v>
      </c>
    </row>
    <row r="9" s="1" customFormat="1" ht="35" customHeight="1" spans="1:8">
      <c r="A9" s="6"/>
      <c r="B9" s="6"/>
      <c r="C9" s="6" t="s">
        <v>239</v>
      </c>
      <c r="D9" s="7" t="s">
        <v>240</v>
      </c>
      <c r="E9" s="7" t="s">
        <v>241</v>
      </c>
      <c r="F9" s="6">
        <v>100</v>
      </c>
      <c r="G9" s="8"/>
      <c r="H9" s="9">
        <f t="shared" si="0"/>
        <v>0</v>
      </c>
    </row>
    <row r="10" s="1" customFormat="1" ht="35" customHeight="1" spans="1:8">
      <c r="A10" s="6" t="s">
        <v>242</v>
      </c>
      <c r="B10" s="6"/>
      <c r="C10" s="6" t="s">
        <v>243</v>
      </c>
      <c r="D10" s="7" t="s">
        <v>592</v>
      </c>
      <c r="E10" s="7" t="s">
        <v>245</v>
      </c>
      <c r="F10" s="6">
        <v>94.285</v>
      </c>
      <c r="G10" s="8"/>
      <c r="H10" s="9">
        <f t="shared" si="0"/>
        <v>0</v>
      </c>
    </row>
    <row r="11" s="1" customFormat="1" ht="35" customHeight="1" spans="1:8">
      <c r="A11" s="6" t="s">
        <v>248</v>
      </c>
      <c r="B11" s="6"/>
      <c r="C11" s="6" t="s">
        <v>249</v>
      </c>
      <c r="D11" s="7" t="s">
        <v>250</v>
      </c>
      <c r="E11" s="7" t="s">
        <v>245</v>
      </c>
      <c r="F11" s="6">
        <v>102.109</v>
      </c>
      <c r="G11" s="8"/>
      <c r="H11" s="9">
        <f t="shared" si="0"/>
        <v>0</v>
      </c>
    </row>
    <row r="12" s="1" customFormat="1" ht="35" customHeight="1" spans="1:8">
      <c r="A12" s="6" t="s">
        <v>251</v>
      </c>
      <c r="B12" s="6"/>
      <c r="C12" s="6" t="s">
        <v>252</v>
      </c>
      <c r="D12" s="7" t="s">
        <v>250</v>
      </c>
      <c r="E12" s="7" t="s">
        <v>245</v>
      </c>
      <c r="F12" s="6">
        <v>102.109</v>
      </c>
      <c r="G12" s="10"/>
      <c r="H12" s="9">
        <f t="shared" si="0"/>
        <v>0</v>
      </c>
    </row>
    <row r="13" s="2" customFormat="1" ht="35" customHeight="1" spans="1:8">
      <c r="A13" s="11" t="s">
        <v>253</v>
      </c>
      <c r="B13" s="12"/>
      <c r="C13" s="12"/>
      <c r="D13" s="12"/>
      <c r="E13" s="12"/>
      <c r="F13" s="12"/>
      <c r="G13" s="12"/>
      <c r="H13" s="13">
        <f>ROUND(SUM(H3:H12),0)</f>
        <v>0</v>
      </c>
    </row>
    <row r="14" s="2" customFormat="1" customHeight="1" spans="1:8">
      <c r="A14" s="14"/>
      <c r="B14" s="14"/>
      <c r="C14" s="14"/>
      <c r="D14" s="14"/>
      <c r="E14" s="14"/>
      <c r="F14" s="14"/>
      <c r="G14" s="14"/>
      <c r="H14" s="15"/>
    </row>
    <row r="15" s="2" customFormat="1" customHeight="1" spans="1:8">
      <c r="A15" s="14"/>
      <c r="B15" s="14"/>
      <c r="C15" s="14"/>
      <c r="D15" s="14"/>
      <c r="E15" s="14"/>
      <c r="F15" s="14"/>
      <c r="G15" s="14"/>
      <c r="H15" s="15"/>
    </row>
    <row r="16" s="2" customFormat="1" customHeight="1" spans="1:8">
      <c r="A16" s="14"/>
      <c r="B16" s="14"/>
      <c r="C16" s="14"/>
      <c r="D16" s="14"/>
      <c r="E16" s="14"/>
      <c r="F16" s="14"/>
      <c r="G16" s="14"/>
      <c r="H16" s="15"/>
    </row>
    <row r="17" s="2" customFormat="1" customHeight="1" spans="1:8">
      <c r="A17" s="14"/>
      <c r="B17" s="14"/>
      <c r="C17" s="14"/>
      <c r="D17" s="14"/>
      <c r="E17" s="14"/>
      <c r="F17" s="14"/>
      <c r="G17" s="14"/>
      <c r="H17" s="15"/>
    </row>
    <row r="53" s="1" customFormat="1" customHeight="1" spans="1:8">
      <c r="A53" s="16"/>
      <c r="B53" s="16"/>
      <c r="C53" s="16"/>
      <c r="D53" s="16"/>
      <c r="E53" s="16"/>
      <c r="F53" s="16"/>
      <c r="G53" s="16"/>
      <c r="H53" s="16"/>
    </row>
    <row r="54" s="1" customFormat="1" customHeight="1" spans="1:8">
      <c r="A54" s="16"/>
      <c r="B54" s="16"/>
      <c r="C54" s="16"/>
      <c r="D54" s="16"/>
      <c r="E54" s="16"/>
      <c r="F54" s="16"/>
      <c r="G54" s="16"/>
      <c r="H54" s="16"/>
    </row>
    <row r="55" s="1" customFormat="1" customHeight="1" spans="1:8">
      <c r="A55" s="16"/>
      <c r="B55" s="16"/>
      <c r="C55" s="16"/>
      <c r="D55" s="16"/>
      <c r="E55" s="16"/>
      <c r="F55" s="16"/>
      <c r="G55" s="16"/>
      <c r="H55" s="16"/>
    </row>
  </sheetData>
  <sheetProtection algorithmName="SHA-512" hashValue="6C8Z8rrMhGq+gbStc0kMaPkpFDdWoSy1PA6K3ldFy2ZiAUs1H7uqJ3vvvLBp25gAbCODhkaQSSoyDeBbOMDYyQ==" saltValue="nRe1Wn7NSJyoE8OLbPZjdA==" spinCount="100000" sheet="1" objects="1"/>
  <mergeCells count="8">
    <mergeCell ref="A1:H1"/>
    <mergeCell ref="A10:B10"/>
    <mergeCell ref="A11:B11"/>
    <mergeCell ref="A12:B12"/>
    <mergeCell ref="A13:G13"/>
    <mergeCell ref="A3:A9"/>
    <mergeCell ref="B3:B9"/>
    <mergeCell ref="A53:H55"/>
  </mergeCells>
  <printOptions horizontalCentered="1"/>
  <pageMargins left="0.118055555555556" right="0.0784722222222222" top="0.66875" bottom="0.236111111111111" header="0.354166666666667" footer="0.0784722222222222"/>
  <pageSetup paperSize="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4"/>
  <sheetViews>
    <sheetView view="pageBreakPreview" zoomScaleNormal="100" topLeftCell="A114" workbookViewId="0">
      <selection activeCell="E122" sqref="E122:F122"/>
    </sheetView>
  </sheetViews>
  <sheetFormatPr defaultColWidth="9" defaultRowHeight="13.5"/>
  <cols>
    <col min="1" max="1" width="19.225" style="116" customWidth="1"/>
    <col min="2" max="2" width="8.26666666666667" customWidth="1"/>
    <col min="3" max="3" width="22.1083333333333" style="40" customWidth="1"/>
    <col min="4" max="4" width="14" customWidth="1"/>
    <col min="5" max="6" width="12.775" customWidth="1"/>
    <col min="7" max="7" width="7.49166666666667" customWidth="1"/>
    <col min="8" max="9" width="11.6166666666667" customWidth="1"/>
    <col min="10" max="10" width="9.26666666666667" customWidth="1"/>
    <col min="11" max="11" width="11.8916666666667" customWidth="1"/>
  </cols>
  <sheetData>
    <row r="1" ht="27.75" customHeight="1" spans="1:11">
      <c r="A1" s="30" t="s">
        <v>22</v>
      </c>
      <c r="B1" s="30"/>
      <c r="C1" s="117"/>
      <c r="D1" s="30"/>
      <c r="E1" s="30"/>
      <c r="F1" s="30"/>
      <c r="G1" s="30"/>
      <c r="H1" s="30"/>
      <c r="I1" s="30"/>
      <c r="J1" s="30"/>
      <c r="K1" s="30"/>
    </row>
    <row r="2" ht="24" customHeight="1" spans="1:12">
      <c r="A2" s="31" t="s">
        <v>23</v>
      </c>
      <c r="B2" s="31" t="s">
        <v>24</v>
      </c>
      <c r="C2" s="31" t="s">
        <v>25</v>
      </c>
      <c r="D2" s="31" t="s">
        <v>26</v>
      </c>
      <c r="E2" s="118" t="s">
        <v>27</v>
      </c>
      <c r="F2" s="119"/>
      <c r="G2" s="31" t="s">
        <v>28</v>
      </c>
      <c r="H2" s="31" t="s">
        <v>29</v>
      </c>
      <c r="I2" s="31" t="s">
        <v>30</v>
      </c>
      <c r="J2" s="31" t="s">
        <v>31</v>
      </c>
      <c r="K2" s="31" t="s">
        <v>32</v>
      </c>
      <c r="L2" s="23"/>
    </row>
    <row r="3" ht="28.05" customHeight="1" spans="1:12">
      <c r="A3" s="34" t="s">
        <v>33</v>
      </c>
      <c r="B3" s="34">
        <v>227.88</v>
      </c>
      <c r="C3" s="34" t="s">
        <v>34</v>
      </c>
      <c r="D3" s="6" t="s">
        <v>35</v>
      </c>
      <c r="E3" s="6" t="s">
        <v>36</v>
      </c>
      <c r="F3" s="6"/>
      <c r="G3" s="120" t="s">
        <v>37</v>
      </c>
      <c r="H3" s="120">
        <v>227</v>
      </c>
      <c r="I3" s="10"/>
      <c r="J3" s="120">
        <v>1.2</v>
      </c>
      <c r="K3" s="35">
        <f>ROUND(H3*ROUND(I3,0)*J3,0)</f>
        <v>0</v>
      </c>
      <c r="L3" s="25"/>
    </row>
    <row r="4" ht="28" customHeight="1" spans="1:12">
      <c r="A4" s="34" t="s">
        <v>38</v>
      </c>
      <c r="B4" s="34">
        <v>227.88</v>
      </c>
      <c r="C4" s="34" t="s">
        <v>39</v>
      </c>
      <c r="D4" s="6" t="s">
        <v>35</v>
      </c>
      <c r="E4" s="6" t="s">
        <v>36</v>
      </c>
      <c r="F4" s="6"/>
      <c r="G4" s="121" t="s">
        <v>37</v>
      </c>
      <c r="H4" s="121">
        <v>227</v>
      </c>
      <c r="I4" s="10"/>
      <c r="J4" s="120">
        <v>1.2</v>
      </c>
      <c r="K4" s="35">
        <f t="shared" ref="K4:K35" si="0">ROUND(H4*ROUND(I4,0)*J4,0)</f>
        <v>0</v>
      </c>
      <c r="L4" s="25"/>
    </row>
    <row r="5" ht="48" customHeight="1" spans="1:12">
      <c r="A5" s="6" t="s">
        <v>40</v>
      </c>
      <c r="B5" s="122">
        <v>947</v>
      </c>
      <c r="C5" s="122" t="s">
        <v>41</v>
      </c>
      <c r="D5" s="6" t="s">
        <v>42</v>
      </c>
      <c r="E5" s="6" t="s">
        <v>36</v>
      </c>
      <c r="F5" s="6" t="s">
        <v>43</v>
      </c>
      <c r="G5" s="121" t="s">
        <v>37</v>
      </c>
      <c r="H5" s="121">
        <v>807</v>
      </c>
      <c r="I5" s="10"/>
      <c r="J5" s="120">
        <v>1.2</v>
      </c>
      <c r="K5" s="35">
        <f t="shared" si="0"/>
        <v>0</v>
      </c>
      <c r="L5" s="25"/>
    </row>
    <row r="6" ht="48" customHeight="1" spans="1:12">
      <c r="A6" s="6"/>
      <c r="B6" s="123"/>
      <c r="C6" s="123"/>
      <c r="D6" s="6"/>
      <c r="E6" s="6"/>
      <c r="F6" s="6" t="s">
        <v>44</v>
      </c>
      <c r="G6" s="121" t="s">
        <v>37</v>
      </c>
      <c r="H6" s="121">
        <v>140</v>
      </c>
      <c r="I6" s="10"/>
      <c r="J6" s="120">
        <v>1.2</v>
      </c>
      <c r="K6" s="35">
        <f t="shared" si="0"/>
        <v>0</v>
      </c>
      <c r="L6" s="25"/>
    </row>
    <row r="7" ht="54" customHeight="1" spans="1:12">
      <c r="A7" s="6" t="s">
        <v>45</v>
      </c>
      <c r="B7" s="122">
        <v>947</v>
      </c>
      <c r="C7" s="122" t="s">
        <v>46</v>
      </c>
      <c r="D7" s="6" t="s">
        <v>42</v>
      </c>
      <c r="E7" s="6" t="s">
        <v>36</v>
      </c>
      <c r="F7" s="6" t="s">
        <v>43</v>
      </c>
      <c r="G7" s="120" t="s">
        <v>37</v>
      </c>
      <c r="H7" s="121">
        <v>807</v>
      </c>
      <c r="I7" s="10"/>
      <c r="J7" s="120">
        <v>1.2</v>
      </c>
      <c r="K7" s="35">
        <f t="shared" si="0"/>
        <v>0</v>
      </c>
      <c r="L7" s="25"/>
    </row>
    <row r="8" ht="54" customHeight="1" spans="1:12">
      <c r="A8" s="6"/>
      <c r="B8" s="123"/>
      <c r="C8" s="123"/>
      <c r="D8" s="6"/>
      <c r="E8" s="6"/>
      <c r="F8" s="6" t="s">
        <v>44</v>
      </c>
      <c r="G8" s="120" t="s">
        <v>37</v>
      </c>
      <c r="H8" s="121">
        <v>140</v>
      </c>
      <c r="I8" s="10"/>
      <c r="J8" s="120">
        <v>1.2</v>
      </c>
      <c r="K8" s="35">
        <f t="shared" si="0"/>
        <v>0</v>
      </c>
      <c r="L8" s="25"/>
    </row>
    <row r="9" ht="37" customHeight="1" spans="1:12">
      <c r="A9" s="6" t="s">
        <v>47</v>
      </c>
      <c r="B9" s="122">
        <v>405</v>
      </c>
      <c r="C9" s="122" t="s">
        <v>48</v>
      </c>
      <c r="D9" s="6" t="s">
        <v>49</v>
      </c>
      <c r="E9" s="6" t="s">
        <v>36</v>
      </c>
      <c r="F9" s="6" t="s">
        <v>43</v>
      </c>
      <c r="G9" s="120" t="s">
        <v>37</v>
      </c>
      <c r="H9" s="121">
        <v>405</v>
      </c>
      <c r="I9" s="10"/>
      <c r="J9" s="120">
        <v>1.2</v>
      </c>
      <c r="K9" s="35">
        <f t="shared" si="0"/>
        <v>0</v>
      </c>
      <c r="L9" s="25"/>
    </row>
    <row r="10" ht="37" customHeight="1" spans="1:12">
      <c r="A10" s="6"/>
      <c r="B10" s="123"/>
      <c r="C10" s="123"/>
      <c r="D10" s="6"/>
      <c r="E10" s="6"/>
      <c r="F10" s="6" t="s">
        <v>44</v>
      </c>
      <c r="G10" s="120" t="s">
        <v>37</v>
      </c>
      <c r="H10" s="121">
        <v>100</v>
      </c>
      <c r="I10" s="10"/>
      <c r="J10" s="120">
        <v>1.2</v>
      </c>
      <c r="K10" s="35">
        <f t="shared" si="0"/>
        <v>0</v>
      </c>
      <c r="L10" s="25"/>
    </row>
    <row r="11" ht="36" customHeight="1" spans="1:12">
      <c r="A11" s="6" t="s">
        <v>50</v>
      </c>
      <c r="B11" s="122">
        <v>405</v>
      </c>
      <c r="C11" s="122" t="s">
        <v>51</v>
      </c>
      <c r="D11" s="6" t="s">
        <v>49</v>
      </c>
      <c r="E11" s="6" t="s">
        <v>36</v>
      </c>
      <c r="F11" s="6" t="s">
        <v>43</v>
      </c>
      <c r="G11" s="120" t="s">
        <v>37</v>
      </c>
      <c r="H11" s="121">
        <v>305</v>
      </c>
      <c r="I11" s="10"/>
      <c r="J11" s="120">
        <v>1.2</v>
      </c>
      <c r="K11" s="35">
        <f t="shared" si="0"/>
        <v>0</v>
      </c>
      <c r="L11" s="25"/>
    </row>
    <row r="12" ht="36" customHeight="1" spans="1:12">
      <c r="A12" s="6"/>
      <c r="B12" s="123"/>
      <c r="C12" s="123"/>
      <c r="D12" s="6"/>
      <c r="E12" s="6"/>
      <c r="F12" s="6" t="s">
        <v>44</v>
      </c>
      <c r="G12" s="120" t="s">
        <v>37</v>
      </c>
      <c r="H12" s="121">
        <v>100</v>
      </c>
      <c r="I12" s="10"/>
      <c r="J12" s="120">
        <v>1.2</v>
      </c>
      <c r="K12" s="35">
        <f t="shared" si="0"/>
        <v>0</v>
      </c>
      <c r="L12" s="25"/>
    </row>
    <row r="13" ht="56" customHeight="1" spans="1:12">
      <c r="A13" s="6" t="s">
        <v>52</v>
      </c>
      <c r="B13" s="122">
        <v>1430.6</v>
      </c>
      <c r="C13" s="122" t="s">
        <v>53</v>
      </c>
      <c r="D13" s="6" t="s">
        <v>54</v>
      </c>
      <c r="E13" s="6" t="s">
        <v>36</v>
      </c>
      <c r="F13" s="6" t="s">
        <v>43</v>
      </c>
      <c r="G13" s="120" t="s">
        <v>37</v>
      </c>
      <c r="H13" s="121">
        <v>802</v>
      </c>
      <c r="I13" s="10"/>
      <c r="J13" s="120">
        <v>1</v>
      </c>
      <c r="K13" s="35">
        <f t="shared" si="0"/>
        <v>0</v>
      </c>
      <c r="L13" s="25"/>
    </row>
    <row r="14" ht="56" customHeight="1" spans="1:12">
      <c r="A14" s="6"/>
      <c r="B14" s="123"/>
      <c r="C14" s="123"/>
      <c r="D14" s="6"/>
      <c r="E14" s="6"/>
      <c r="F14" s="6" t="s">
        <v>55</v>
      </c>
      <c r="G14" s="120" t="s">
        <v>37</v>
      </c>
      <c r="H14" s="121">
        <v>629</v>
      </c>
      <c r="I14" s="10"/>
      <c r="J14" s="120">
        <v>1</v>
      </c>
      <c r="K14" s="35">
        <f t="shared" si="0"/>
        <v>0</v>
      </c>
      <c r="L14" s="25"/>
    </row>
    <row r="15" ht="28.05" customHeight="1" spans="1:12">
      <c r="A15" s="6" t="s">
        <v>56</v>
      </c>
      <c r="B15" s="6">
        <v>45</v>
      </c>
      <c r="C15" s="6" t="s">
        <v>57</v>
      </c>
      <c r="D15" s="6" t="s">
        <v>58</v>
      </c>
      <c r="E15" s="6" t="s">
        <v>36</v>
      </c>
      <c r="F15" s="6" t="s">
        <v>43</v>
      </c>
      <c r="G15" s="120" t="s">
        <v>37</v>
      </c>
      <c r="H15" s="121">
        <v>45</v>
      </c>
      <c r="I15" s="10"/>
      <c r="J15" s="120">
        <v>1.2</v>
      </c>
      <c r="K15" s="35">
        <f t="shared" si="0"/>
        <v>0</v>
      </c>
      <c r="L15" s="25"/>
    </row>
    <row r="16" ht="28.05" customHeight="1" spans="1:12">
      <c r="A16" s="6" t="s">
        <v>59</v>
      </c>
      <c r="B16" s="6">
        <v>45</v>
      </c>
      <c r="C16" s="6" t="s">
        <v>57</v>
      </c>
      <c r="D16" s="6" t="s">
        <v>58</v>
      </c>
      <c r="E16" s="6" t="s">
        <v>36</v>
      </c>
      <c r="F16" s="6" t="s">
        <v>43</v>
      </c>
      <c r="G16" s="120" t="s">
        <v>37</v>
      </c>
      <c r="H16" s="121">
        <v>45</v>
      </c>
      <c r="I16" s="10"/>
      <c r="J16" s="120">
        <v>1.2</v>
      </c>
      <c r="K16" s="35">
        <f t="shared" si="0"/>
        <v>0</v>
      </c>
      <c r="L16" s="25"/>
    </row>
    <row r="17" ht="28.05" customHeight="1" spans="1:12">
      <c r="A17" s="6" t="s">
        <v>60</v>
      </c>
      <c r="B17" s="6">
        <v>45</v>
      </c>
      <c r="C17" s="6" t="s">
        <v>57</v>
      </c>
      <c r="D17" s="6" t="s">
        <v>58</v>
      </c>
      <c r="E17" s="6" t="s">
        <v>36</v>
      </c>
      <c r="F17" s="6"/>
      <c r="G17" s="120" t="s">
        <v>37</v>
      </c>
      <c r="H17" s="121">
        <v>45</v>
      </c>
      <c r="I17" s="10"/>
      <c r="J17" s="120">
        <v>1</v>
      </c>
      <c r="K17" s="35">
        <f t="shared" si="0"/>
        <v>0</v>
      </c>
      <c r="L17" s="25"/>
    </row>
    <row r="18" ht="28.05" customHeight="1" spans="1:12">
      <c r="A18" s="6" t="s">
        <v>61</v>
      </c>
      <c r="B18" s="6">
        <v>45</v>
      </c>
      <c r="C18" s="6" t="s">
        <v>57</v>
      </c>
      <c r="D18" s="6" t="s">
        <v>58</v>
      </c>
      <c r="E18" s="6" t="s">
        <v>36</v>
      </c>
      <c r="F18" s="6"/>
      <c r="G18" s="120" t="s">
        <v>37</v>
      </c>
      <c r="H18" s="121">
        <v>45</v>
      </c>
      <c r="I18" s="10"/>
      <c r="J18" s="120">
        <v>1</v>
      </c>
      <c r="K18" s="35">
        <f t="shared" si="0"/>
        <v>0</v>
      </c>
      <c r="L18" s="25"/>
    </row>
    <row r="19" ht="28.05" customHeight="1" spans="1:12">
      <c r="A19" s="6" t="s">
        <v>62</v>
      </c>
      <c r="B19" s="6">
        <v>75</v>
      </c>
      <c r="C19" s="6" t="s">
        <v>63</v>
      </c>
      <c r="D19" s="6" t="s">
        <v>64</v>
      </c>
      <c r="E19" s="6" t="s">
        <v>36</v>
      </c>
      <c r="F19" s="6"/>
      <c r="G19" s="120" t="s">
        <v>37</v>
      </c>
      <c r="H19" s="121">
        <v>75</v>
      </c>
      <c r="I19" s="10"/>
      <c r="J19" s="120">
        <v>1</v>
      </c>
      <c r="K19" s="35">
        <f t="shared" si="0"/>
        <v>0</v>
      </c>
      <c r="L19" s="25"/>
    </row>
    <row r="20" ht="28.05" customHeight="1" spans="1:12">
      <c r="A20" s="6" t="s">
        <v>65</v>
      </c>
      <c r="B20" s="6">
        <v>25</v>
      </c>
      <c r="C20" s="6" t="s">
        <v>66</v>
      </c>
      <c r="D20" s="6" t="s">
        <v>64</v>
      </c>
      <c r="E20" s="6" t="s">
        <v>36</v>
      </c>
      <c r="F20" s="6"/>
      <c r="G20" s="120" t="s">
        <v>37</v>
      </c>
      <c r="H20" s="121">
        <v>25</v>
      </c>
      <c r="I20" s="10"/>
      <c r="J20" s="120">
        <v>1</v>
      </c>
      <c r="K20" s="35">
        <f t="shared" si="0"/>
        <v>0</v>
      </c>
      <c r="L20" s="25"/>
    </row>
    <row r="21" ht="28.05" customHeight="1" spans="1:12">
      <c r="A21" s="6" t="s">
        <v>67</v>
      </c>
      <c r="B21" s="6">
        <v>25</v>
      </c>
      <c r="C21" s="6" t="s">
        <v>66</v>
      </c>
      <c r="D21" s="6" t="s">
        <v>64</v>
      </c>
      <c r="E21" s="6" t="s">
        <v>36</v>
      </c>
      <c r="F21" s="6"/>
      <c r="G21" s="120" t="s">
        <v>37</v>
      </c>
      <c r="H21" s="121">
        <v>25</v>
      </c>
      <c r="I21" s="10"/>
      <c r="J21" s="120">
        <v>1</v>
      </c>
      <c r="K21" s="35">
        <f t="shared" si="0"/>
        <v>0</v>
      </c>
      <c r="L21" s="25"/>
    </row>
    <row r="22" ht="28.05" customHeight="1" spans="1:12">
      <c r="A22" s="6" t="s">
        <v>68</v>
      </c>
      <c r="B22" s="6">
        <v>31</v>
      </c>
      <c r="C22" s="6" t="s">
        <v>69</v>
      </c>
      <c r="D22" s="6" t="s">
        <v>64</v>
      </c>
      <c r="E22" s="6" t="s">
        <v>36</v>
      </c>
      <c r="F22" s="6"/>
      <c r="G22" s="120" t="s">
        <v>37</v>
      </c>
      <c r="H22" s="120">
        <v>31</v>
      </c>
      <c r="I22" s="10"/>
      <c r="J22" s="120">
        <v>1</v>
      </c>
      <c r="K22" s="35">
        <f t="shared" si="0"/>
        <v>0</v>
      </c>
      <c r="L22" s="25"/>
    </row>
    <row r="23" ht="28.05" customHeight="1" spans="1:12">
      <c r="A23" s="120" t="s">
        <v>70</v>
      </c>
      <c r="B23" s="120">
        <v>17.7</v>
      </c>
      <c r="C23" s="120" t="s">
        <v>71</v>
      </c>
      <c r="D23" s="6" t="s">
        <v>72</v>
      </c>
      <c r="E23" s="6" t="s">
        <v>36</v>
      </c>
      <c r="F23" s="6"/>
      <c r="G23" s="120" t="s">
        <v>37</v>
      </c>
      <c r="H23" s="121">
        <v>20</v>
      </c>
      <c r="I23" s="10"/>
      <c r="J23" s="120">
        <v>1.2</v>
      </c>
      <c r="K23" s="35">
        <f t="shared" si="0"/>
        <v>0</v>
      </c>
      <c r="L23" s="25"/>
    </row>
    <row r="24" ht="28.05" customHeight="1" spans="1:12">
      <c r="A24" s="120" t="s">
        <v>73</v>
      </c>
      <c r="B24" s="120">
        <v>17.7</v>
      </c>
      <c r="C24" s="120" t="s">
        <v>71</v>
      </c>
      <c r="D24" s="6" t="s">
        <v>72</v>
      </c>
      <c r="E24" s="6" t="s">
        <v>36</v>
      </c>
      <c r="F24" s="6"/>
      <c r="G24" s="120" t="s">
        <v>37</v>
      </c>
      <c r="H24" s="121">
        <v>20</v>
      </c>
      <c r="I24" s="10"/>
      <c r="J24" s="120">
        <v>1.2</v>
      </c>
      <c r="K24" s="35">
        <f t="shared" si="0"/>
        <v>0</v>
      </c>
      <c r="L24" s="25"/>
    </row>
    <row r="25" ht="28.05" customHeight="1" spans="1:12">
      <c r="A25" s="120" t="s">
        <v>74</v>
      </c>
      <c r="B25" s="120">
        <v>17.7</v>
      </c>
      <c r="C25" s="120" t="s">
        <v>71</v>
      </c>
      <c r="D25" s="6" t="s">
        <v>72</v>
      </c>
      <c r="E25" s="6" t="s">
        <v>36</v>
      </c>
      <c r="F25" s="6"/>
      <c r="G25" s="120" t="s">
        <v>37</v>
      </c>
      <c r="H25" s="121">
        <v>20</v>
      </c>
      <c r="I25" s="10"/>
      <c r="J25" s="120">
        <v>1.2</v>
      </c>
      <c r="K25" s="35">
        <f t="shared" si="0"/>
        <v>0</v>
      </c>
      <c r="L25" s="25"/>
    </row>
    <row r="26" ht="28.05" customHeight="1" spans="1:12">
      <c r="A26" s="120" t="s">
        <v>75</v>
      </c>
      <c r="B26" s="120">
        <v>30.6</v>
      </c>
      <c r="C26" s="120" t="s">
        <v>76</v>
      </c>
      <c r="D26" s="6" t="s">
        <v>64</v>
      </c>
      <c r="E26" s="6" t="s">
        <v>36</v>
      </c>
      <c r="F26" s="6"/>
      <c r="G26" s="120" t="s">
        <v>37</v>
      </c>
      <c r="H26" s="121">
        <v>30</v>
      </c>
      <c r="I26" s="10"/>
      <c r="J26" s="120">
        <v>1.2</v>
      </c>
      <c r="K26" s="35">
        <f t="shared" si="0"/>
        <v>0</v>
      </c>
      <c r="L26" s="25"/>
    </row>
    <row r="27" ht="28.05" customHeight="1" spans="1:12">
      <c r="A27" s="120" t="s">
        <v>77</v>
      </c>
      <c r="B27" s="120">
        <v>55.6</v>
      </c>
      <c r="C27" s="120" t="s">
        <v>78</v>
      </c>
      <c r="D27" s="6" t="s">
        <v>64</v>
      </c>
      <c r="E27" s="6" t="s">
        <v>36</v>
      </c>
      <c r="F27" s="6"/>
      <c r="G27" s="120" t="s">
        <v>37</v>
      </c>
      <c r="H27" s="121">
        <v>50</v>
      </c>
      <c r="I27" s="10"/>
      <c r="J27" s="120">
        <v>1.2</v>
      </c>
      <c r="K27" s="35">
        <f t="shared" si="0"/>
        <v>0</v>
      </c>
      <c r="L27" s="25"/>
    </row>
    <row r="28" ht="28.05" customHeight="1" spans="1:12">
      <c r="A28" s="120" t="s">
        <v>79</v>
      </c>
      <c r="B28" s="120">
        <v>20.7</v>
      </c>
      <c r="C28" s="120" t="s">
        <v>80</v>
      </c>
      <c r="D28" s="6" t="s">
        <v>81</v>
      </c>
      <c r="E28" s="6" t="s">
        <v>36</v>
      </c>
      <c r="F28" s="6"/>
      <c r="G28" s="120" t="s">
        <v>37</v>
      </c>
      <c r="H28" s="121">
        <v>20</v>
      </c>
      <c r="I28" s="10"/>
      <c r="J28" s="120">
        <v>1.2</v>
      </c>
      <c r="K28" s="35">
        <f t="shared" si="0"/>
        <v>0</v>
      </c>
      <c r="L28" s="25"/>
    </row>
    <row r="29" ht="28.05" customHeight="1" spans="1:12">
      <c r="A29" s="120" t="s">
        <v>82</v>
      </c>
      <c r="B29" s="120">
        <v>20.7</v>
      </c>
      <c r="C29" s="120" t="s">
        <v>80</v>
      </c>
      <c r="D29" s="6" t="s">
        <v>81</v>
      </c>
      <c r="E29" s="6" t="s">
        <v>36</v>
      </c>
      <c r="F29" s="6"/>
      <c r="G29" s="120" t="s">
        <v>37</v>
      </c>
      <c r="H29" s="121">
        <v>20</v>
      </c>
      <c r="I29" s="10"/>
      <c r="J29" s="120">
        <v>1.2</v>
      </c>
      <c r="K29" s="35">
        <f t="shared" si="0"/>
        <v>0</v>
      </c>
      <c r="L29" s="25"/>
    </row>
    <row r="30" ht="28.05" customHeight="1" spans="1:12">
      <c r="A30" s="120" t="s">
        <v>83</v>
      </c>
      <c r="B30" s="120">
        <v>20.7</v>
      </c>
      <c r="C30" s="120" t="s">
        <v>80</v>
      </c>
      <c r="D30" s="6" t="s">
        <v>81</v>
      </c>
      <c r="E30" s="6" t="s">
        <v>36</v>
      </c>
      <c r="F30" s="6"/>
      <c r="G30" s="120" t="s">
        <v>37</v>
      </c>
      <c r="H30" s="121">
        <v>20</v>
      </c>
      <c r="I30" s="10"/>
      <c r="J30" s="120">
        <v>1.2</v>
      </c>
      <c r="K30" s="35">
        <f t="shared" si="0"/>
        <v>0</v>
      </c>
      <c r="L30" s="25"/>
    </row>
    <row r="31" ht="28.05" customHeight="1" spans="1:12">
      <c r="A31" s="120" t="s">
        <v>84</v>
      </c>
      <c r="B31" s="120">
        <v>46.7</v>
      </c>
      <c r="C31" s="120" t="s">
        <v>85</v>
      </c>
      <c r="D31" s="6" t="s">
        <v>81</v>
      </c>
      <c r="E31" s="6" t="s">
        <v>36</v>
      </c>
      <c r="F31" s="6"/>
      <c r="G31" s="120" t="s">
        <v>37</v>
      </c>
      <c r="H31" s="121">
        <v>46</v>
      </c>
      <c r="I31" s="10"/>
      <c r="J31" s="120">
        <v>1.2</v>
      </c>
      <c r="K31" s="35">
        <f t="shared" si="0"/>
        <v>0</v>
      </c>
      <c r="L31" s="25"/>
    </row>
    <row r="32" ht="28.05" customHeight="1" spans="1:12">
      <c r="A32" s="120" t="s">
        <v>86</v>
      </c>
      <c r="B32" s="120">
        <v>46.7</v>
      </c>
      <c r="C32" s="120" t="s">
        <v>85</v>
      </c>
      <c r="D32" s="6" t="s">
        <v>81</v>
      </c>
      <c r="E32" s="6" t="s">
        <v>36</v>
      </c>
      <c r="F32" s="6"/>
      <c r="G32" s="120" t="s">
        <v>37</v>
      </c>
      <c r="H32" s="121">
        <v>46</v>
      </c>
      <c r="I32" s="10"/>
      <c r="J32" s="120">
        <v>1.2</v>
      </c>
      <c r="K32" s="35">
        <f t="shared" si="0"/>
        <v>0</v>
      </c>
      <c r="L32" s="25"/>
    </row>
    <row r="33" ht="28.05" customHeight="1" spans="1:12">
      <c r="A33" s="120" t="s">
        <v>87</v>
      </c>
      <c r="B33" s="120">
        <v>77.2</v>
      </c>
      <c r="C33" s="120" t="s">
        <v>88</v>
      </c>
      <c r="D33" s="6" t="s">
        <v>89</v>
      </c>
      <c r="E33" s="6" t="s">
        <v>36</v>
      </c>
      <c r="F33" s="6"/>
      <c r="G33" s="120" t="s">
        <v>37</v>
      </c>
      <c r="H33" s="121">
        <v>77</v>
      </c>
      <c r="I33" s="10"/>
      <c r="J33" s="120">
        <v>1.2</v>
      </c>
      <c r="K33" s="35">
        <f t="shared" si="0"/>
        <v>0</v>
      </c>
      <c r="L33" s="25"/>
    </row>
    <row r="34" ht="28.05" customHeight="1" spans="1:12">
      <c r="A34" s="6" t="s">
        <v>90</v>
      </c>
      <c r="B34" s="6">
        <v>46.7</v>
      </c>
      <c r="C34" s="6" t="s">
        <v>85</v>
      </c>
      <c r="D34" s="6" t="s">
        <v>81</v>
      </c>
      <c r="E34" s="6" t="s">
        <v>36</v>
      </c>
      <c r="F34" s="6"/>
      <c r="G34" s="120" t="s">
        <v>37</v>
      </c>
      <c r="H34" s="121">
        <v>46</v>
      </c>
      <c r="I34" s="10"/>
      <c r="J34" s="120">
        <v>1.2</v>
      </c>
      <c r="K34" s="35">
        <f t="shared" si="0"/>
        <v>0</v>
      </c>
      <c r="L34" s="25"/>
    </row>
    <row r="35" ht="28.05" customHeight="1" spans="1:12">
      <c r="A35" s="6" t="s">
        <v>91</v>
      </c>
      <c r="B35" s="6">
        <v>46.7</v>
      </c>
      <c r="C35" s="6" t="s">
        <v>85</v>
      </c>
      <c r="D35" s="6" t="s">
        <v>81</v>
      </c>
      <c r="E35" s="6" t="s">
        <v>36</v>
      </c>
      <c r="F35" s="6"/>
      <c r="G35" s="120" t="s">
        <v>37</v>
      </c>
      <c r="H35" s="121">
        <v>45</v>
      </c>
      <c r="I35" s="10"/>
      <c r="J35" s="120">
        <v>1.2</v>
      </c>
      <c r="K35" s="35">
        <f t="shared" si="0"/>
        <v>0</v>
      </c>
      <c r="L35" s="25"/>
    </row>
    <row r="36" ht="39" customHeight="1" spans="1:12">
      <c r="A36" s="6" t="s">
        <v>92</v>
      </c>
      <c r="B36" s="6">
        <v>170</v>
      </c>
      <c r="C36" s="6" t="s">
        <v>93</v>
      </c>
      <c r="D36" s="6" t="s">
        <v>89</v>
      </c>
      <c r="E36" s="6" t="s">
        <v>36</v>
      </c>
      <c r="F36" s="6"/>
      <c r="G36" s="120" t="s">
        <v>37</v>
      </c>
      <c r="H36" s="121">
        <v>170</v>
      </c>
      <c r="I36" s="10"/>
      <c r="J36" s="120">
        <v>1.2</v>
      </c>
      <c r="K36" s="35">
        <f t="shared" ref="K36:K67" si="1">ROUND(H36*ROUND(I36,0)*J36,0)</f>
        <v>0</v>
      </c>
      <c r="L36" s="25"/>
    </row>
    <row r="37" ht="28.05" customHeight="1" spans="1:12">
      <c r="A37" s="6" t="s">
        <v>94</v>
      </c>
      <c r="B37" s="6">
        <v>149.6</v>
      </c>
      <c r="C37" s="6" t="s">
        <v>95</v>
      </c>
      <c r="D37" s="6" t="s">
        <v>89</v>
      </c>
      <c r="E37" s="6" t="s">
        <v>36</v>
      </c>
      <c r="F37" s="6"/>
      <c r="G37" s="120" t="s">
        <v>37</v>
      </c>
      <c r="H37" s="121">
        <v>149</v>
      </c>
      <c r="I37" s="10"/>
      <c r="J37" s="120">
        <v>1.2</v>
      </c>
      <c r="K37" s="35">
        <f t="shared" si="1"/>
        <v>0</v>
      </c>
      <c r="L37" s="25"/>
    </row>
    <row r="38" ht="28.05" customHeight="1" spans="1:12">
      <c r="A38" s="120" t="s">
        <v>96</v>
      </c>
      <c r="B38" s="120">
        <v>34.2</v>
      </c>
      <c r="C38" s="120" t="s">
        <v>97</v>
      </c>
      <c r="D38" s="6" t="s">
        <v>98</v>
      </c>
      <c r="E38" s="6" t="s">
        <v>36</v>
      </c>
      <c r="F38" s="6"/>
      <c r="G38" s="120" t="s">
        <v>37</v>
      </c>
      <c r="H38" s="121">
        <v>25</v>
      </c>
      <c r="I38" s="10"/>
      <c r="J38" s="120">
        <v>1</v>
      </c>
      <c r="K38" s="35">
        <f t="shared" si="1"/>
        <v>0</v>
      </c>
      <c r="L38" s="25"/>
    </row>
    <row r="39" ht="28.05" customHeight="1" spans="1:12">
      <c r="A39" s="120" t="s">
        <v>99</v>
      </c>
      <c r="B39" s="120">
        <v>75</v>
      </c>
      <c r="C39" s="120" t="s">
        <v>100</v>
      </c>
      <c r="D39" s="6" t="s">
        <v>89</v>
      </c>
      <c r="E39" s="6" t="s">
        <v>36</v>
      </c>
      <c r="F39" s="6"/>
      <c r="G39" s="120" t="s">
        <v>37</v>
      </c>
      <c r="H39" s="121">
        <v>75</v>
      </c>
      <c r="I39" s="10"/>
      <c r="J39" s="120">
        <v>1</v>
      </c>
      <c r="K39" s="35">
        <f t="shared" si="1"/>
        <v>0</v>
      </c>
      <c r="L39" s="25"/>
    </row>
    <row r="40" ht="28.05" customHeight="1" spans="1:12">
      <c r="A40" s="120" t="s">
        <v>101</v>
      </c>
      <c r="B40" s="120">
        <v>75</v>
      </c>
      <c r="C40" s="120" t="s">
        <v>100</v>
      </c>
      <c r="D40" s="6" t="s">
        <v>89</v>
      </c>
      <c r="E40" s="6" t="s">
        <v>36</v>
      </c>
      <c r="F40" s="6"/>
      <c r="G40" s="120" t="s">
        <v>37</v>
      </c>
      <c r="H40" s="121">
        <v>75</v>
      </c>
      <c r="I40" s="10"/>
      <c r="J40" s="120">
        <v>1</v>
      </c>
      <c r="K40" s="35">
        <f t="shared" si="1"/>
        <v>0</v>
      </c>
      <c r="L40" s="25"/>
    </row>
    <row r="41" ht="28.05" customHeight="1" spans="1:12">
      <c r="A41" s="120" t="s">
        <v>102</v>
      </c>
      <c r="B41" s="120">
        <v>75</v>
      </c>
      <c r="C41" s="120" t="s">
        <v>100</v>
      </c>
      <c r="D41" s="6" t="s">
        <v>89</v>
      </c>
      <c r="E41" s="6" t="s">
        <v>36</v>
      </c>
      <c r="F41" s="6"/>
      <c r="G41" s="120" t="s">
        <v>37</v>
      </c>
      <c r="H41" s="121">
        <v>75</v>
      </c>
      <c r="I41" s="10"/>
      <c r="J41" s="120">
        <v>1</v>
      </c>
      <c r="K41" s="35">
        <f t="shared" si="1"/>
        <v>0</v>
      </c>
      <c r="L41" s="25"/>
    </row>
    <row r="42" ht="28.05" customHeight="1" spans="1:12">
      <c r="A42" s="120" t="s">
        <v>103</v>
      </c>
      <c r="B42" s="120">
        <v>75</v>
      </c>
      <c r="C42" s="120" t="s">
        <v>100</v>
      </c>
      <c r="D42" s="6" t="s">
        <v>89</v>
      </c>
      <c r="E42" s="6" t="s">
        <v>36</v>
      </c>
      <c r="F42" s="6"/>
      <c r="G42" s="120" t="s">
        <v>37</v>
      </c>
      <c r="H42" s="121">
        <v>75</v>
      </c>
      <c r="I42" s="10"/>
      <c r="J42" s="120">
        <v>1</v>
      </c>
      <c r="K42" s="35">
        <f t="shared" si="1"/>
        <v>0</v>
      </c>
      <c r="L42" s="25"/>
    </row>
    <row r="43" ht="28.05" customHeight="1" spans="1:12">
      <c r="A43" s="120" t="s">
        <v>104</v>
      </c>
      <c r="B43" s="120">
        <v>330.7</v>
      </c>
      <c r="C43" s="120" t="s">
        <v>105</v>
      </c>
      <c r="D43" s="6" t="s">
        <v>89</v>
      </c>
      <c r="E43" s="6" t="s">
        <v>36</v>
      </c>
      <c r="F43" s="6"/>
      <c r="G43" s="120" t="s">
        <v>37</v>
      </c>
      <c r="H43" s="121">
        <v>330</v>
      </c>
      <c r="I43" s="10"/>
      <c r="J43" s="120">
        <v>1</v>
      </c>
      <c r="K43" s="35">
        <f t="shared" si="1"/>
        <v>0</v>
      </c>
      <c r="L43" s="25"/>
    </row>
    <row r="44" ht="28.05" customHeight="1" spans="1:12">
      <c r="A44" s="120" t="s">
        <v>106</v>
      </c>
      <c r="B44" s="120">
        <v>65</v>
      </c>
      <c r="C44" s="120" t="s">
        <v>107</v>
      </c>
      <c r="D44" s="6" t="s">
        <v>89</v>
      </c>
      <c r="E44" s="6" t="s">
        <v>36</v>
      </c>
      <c r="F44" s="6"/>
      <c r="G44" s="120" t="s">
        <v>37</v>
      </c>
      <c r="H44" s="121">
        <v>65</v>
      </c>
      <c r="I44" s="10"/>
      <c r="J44" s="120">
        <v>1</v>
      </c>
      <c r="K44" s="35">
        <f t="shared" si="1"/>
        <v>0</v>
      </c>
      <c r="L44" s="25"/>
    </row>
    <row r="45" ht="28.05" customHeight="1" spans="1:12">
      <c r="A45" s="120" t="s">
        <v>108</v>
      </c>
      <c r="B45" s="120">
        <v>65</v>
      </c>
      <c r="C45" s="120" t="s">
        <v>107</v>
      </c>
      <c r="D45" s="6" t="s">
        <v>89</v>
      </c>
      <c r="E45" s="6" t="s">
        <v>36</v>
      </c>
      <c r="F45" s="6"/>
      <c r="G45" s="120" t="s">
        <v>37</v>
      </c>
      <c r="H45" s="121">
        <v>65</v>
      </c>
      <c r="I45" s="10"/>
      <c r="J45" s="120">
        <v>1</v>
      </c>
      <c r="K45" s="35">
        <f t="shared" si="1"/>
        <v>0</v>
      </c>
      <c r="L45" s="25"/>
    </row>
    <row r="46" ht="36" customHeight="1" spans="1:12">
      <c r="A46" s="6" t="s">
        <v>109</v>
      </c>
      <c r="B46" s="122">
        <v>1962</v>
      </c>
      <c r="C46" s="122" t="s">
        <v>110</v>
      </c>
      <c r="D46" s="6" t="s">
        <v>111</v>
      </c>
      <c r="E46" s="6" t="s">
        <v>36</v>
      </c>
      <c r="F46" s="6" t="s">
        <v>43</v>
      </c>
      <c r="G46" s="120" t="s">
        <v>37</v>
      </c>
      <c r="H46" s="121">
        <v>1690</v>
      </c>
      <c r="I46" s="10"/>
      <c r="J46" s="120">
        <v>1.4</v>
      </c>
      <c r="K46" s="35">
        <f t="shared" si="1"/>
        <v>0</v>
      </c>
      <c r="L46" s="25"/>
    </row>
    <row r="47" ht="36" customHeight="1" spans="1:12">
      <c r="A47" s="6"/>
      <c r="B47" s="123"/>
      <c r="C47" s="123"/>
      <c r="D47" s="6"/>
      <c r="E47" s="6"/>
      <c r="F47" s="6" t="s">
        <v>44</v>
      </c>
      <c r="G47" s="120" t="s">
        <v>37</v>
      </c>
      <c r="H47" s="121">
        <v>270</v>
      </c>
      <c r="I47" s="10"/>
      <c r="J47" s="120">
        <v>1.4</v>
      </c>
      <c r="K47" s="35">
        <f t="shared" si="1"/>
        <v>0</v>
      </c>
      <c r="L47" s="25"/>
    </row>
    <row r="48" ht="36" customHeight="1" spans="1:12">
      <c r="A48" s="6" t="s">
        <v>112</v>
      </c>
      <c r="B48" s="122">
        <v>1962</v>
      </c>
      <c r="C48" s="122" t="s">
        <v>110</v>
      </c>
      <c r="D48" s="6" t="s">
        <v>111</v>
      </c>
      <c r="E48" s="6" t="s">
        <v>36</v>
      </c>
      <c r="F48" s="6" t="s">
        <v>43</v>
      </c>
      <c r="G48" s="120" t="s">
        <v>37</v>
      </c>
      <c r="H48" s="121">
        <v>1690</v>
      </c>
      <c r="I48" s="10"/>
      <c r="J48" s="120">
        <v>1.4</v>
      </c>
      <c r="K48" s="35">
        <f t="shared" si="1"/>
        <v>0</v>
      </c>
      <c r="L48" s="25"/>
    </row>
    <row r="49" ht="36" customHeight="1" spans="1:12">
      <c r="A49" s="6"/>
      <c r="B49" s="123"/>
      <c r="C49" s="123"/>
      <c r="D49" s="6"/>
      <c r="E49" s="6"/>
      <c r="F49" s="6" t="s">
        <v>44</v>
      </c>
      <c r="G49" s="120" t="s">
        <v>37</v>
      </c>
      <c r="H49" s="121">
        <v>270</v>
      </c>
      <c r="I49" s="10"/>
      <c r="J49" s="120">
        <v>1.4</v>
      </c>
      <c r="K49" s="35">
        <f t="shared" si="1"/>
        <v>0</v>
      </c>
      <c r="L49" s="25"/>
    </row>
    <row r="50" ht="28.05" customHeight="1" spans="1:12">
      <c r="A50" s="6" t="s">
        <v>113</v>
      </c>
      <c r="B50" s="122">
        <v>1940</v>
      </c>
      <c r="C50" s="122" t="s">
        <v>114</v>
      </c>
      <c r="D50" s="6" t="s">
        <v>111</v>
      </c>
      <c r="E50" s="6" t="s">
        <v>36</v>
      </c>
      <c r="F50" s="6" t="s">
        <v>43</v>
      </c>
      <c r="G50" s="120" t="s">
        <v>37</v>
      </c>
      <c r="H50" s="121">
        <v>1820</v>
      </c>
      <c r="I50" s="10"/>
      <c r="J50" s="120">
        <v>1.4</v>
      </c>
      <c r="K50" s="35">
        <f t="shared" si="1"/>
        <v>0</v>
      </c>
      <c r="L50" s="25"/>
    </row>
    <row r="51" ht="28.05" customHeight="1" spans="1:12">
      <c r="A51" s="6"/>
      <c r="B51" s="123"/>
      <c r="C51" s="123"/>
      <c r="D51" s="6"/>
      <c r="E51" s="6"/>
      <c r="F51" s="6" t="s">
        <v>44</v>
      </c>
      <c r="G51" s="120" t="s">
        <v>37</v>
      </c>
      <c r="H51" s="121">
        <v>120</v>
      </c>
      <c r="I51" s="10"/>
      <c r="J51" s="120">
        <v>1.4</v>
      </c>
      <c r="K51" s="35">
        <f t="shared" si="1"/>
        <v>0</v>
      </c>
      <c r="L51" s="25"/>
    </row>
    <row r="52" ht="28.05" customHeight="1" spans="1:12">
      <c r="A52" s="6" t="s">
        <v>115</v>
      </c>
      <c r="B52" s="122">
        <v>1940</v>
      </c>
      <c r="C52" s="122" t="s">
        <v>114</v>
      </c>
      <c r="D52" s="6" t="s">
        <v>111</v>
      </c>
      <c r="E52" s="6" t="s">
        <v>36</v>
      </c>
      <c r="F52" s="6" t="s">
        <v>43</v>
      </c>
      <c r="G52" s="120" t="s">
        <v>37</v>
      </c>
      <c r="H52" s="121">
        <v>1820</v>
      </c>
      <c r="I52" s="10"/>
      <c r="J52" s="120">
        <v>1.4</v>
      </c>
      <c r="K52" s="35">
        <f t="shared" si="1"/>
        <v>0</v>
      </c>
      <c r="L52" s="25"/>
    </row>
    <row r="53" ht="28.05" customHeight="1" spans="1:12">
      <c r="A53" s="6"/>
      <c r="B53" s="123"/>
      <c r="C53" s="123"/>
      <c r="D53" s="6"/>
      <c r="E53" s="6"/>
      <c r="F53" s="6" t="s">
        <v>44</v>
      </c>
      <c r="G53" s="120" t="s">
        <v>37</v>
      </c>
      <c r="H53" s="121">
        <v>120</v>
      </c>
      <c r="I53" s="10"/>
      <c r="J53" s="120">
        <v>1.4</v>
      </c>
      <c r="K53" s="35">
        <f t="shared" si="1"/>
        <v>0</v>
      </c>
      <c r="L53" s="25"/>
    </row>
    <row r="54" ht="28.05" customHeight="1" spans="1:12">
      <c r="A54" s="6" t="s">
        <v>116</v>
      </c>
      <c r="B54" s="6">
        <v>302.8</v>
      </c>
      <c r="C54" s="6" t="s">
        <v>117</v>
      </c>
      <c r="D54" s="6" t="s">
        <v>89</v>
      </c>
      <c r="E54" s="6" t="s">
        <v>118</v>
      </c>
      <c r="F54" s="6"/>
      <c r="G54" s="120" t="s">
        <v>37</v>
      </c>
      <c r="H54" s="120">
        <v>303</v>
      </c>
      <c r="I54" s="10"/>
      <c r="J54" s="120">
        <v>1</v>
      </c>
      <c r="K54" s="35">
        <f t="shared" si="1"/>
        <v>0</v>
      </c>
      <c r="L54" s="25"/>
    </row>
    <row r="55" ht="28.05" customHeight="1" spans="1:12">
      <c r="A55" s="6" t="s">
        <v>119</v>
      </c>
      <c r="B55" s="6">
        <v>398</v>
      </c>
      <c r="C55" s="6" t="s">
        <v>120</v>
      </c>
      <c r="D55" s="6" t="s">
        <v>89</v>
      </c>
      <c r="E55" s="6" t="s">
        <v>118</v>
      </c>
      <c r="F55" s="6"/>
      <c r="G55" s="120" t="s">
        <v>37</v>
      </c>
      <c r="H55" s="120">
        <v>398</v>
      </c>
      <c r="I55" s="10"/>
      <c r="J55" s="120">
        <v>1</v>
      </c>
      <c r="K55" s="35">
        <f t="shared" si="1"/>
        <v>0</v>
      </c>
      <c r="L55" s="25"/>
    </row>
    <row r="56" ht="28.05" customHeight="1" spans="1:12">
      <c r="A56" s="6" t="s">
        <v>121</v>
      </c>
      <c r="B56" s="6">
        <v>455</v>
      </c>
      <c r="C56" s="6" t="s">
        <v>122</v>
      </c>
      <c r="D56" s="6" t="s">
        <v>89</v>
      </c>
      <c r="E56" s="6" t="s">
        <v>118</v>
      </c>
      <c r="F56" s="6"/>
      <c r="G56" s="120" t="s">
        <v>37</v>
      </c>
      <c r="H56" s="120">
        <v>455</v>
      </c>
      <c r="I56" s="10"/>
      <c r="J56" s="120">
        <v>1</v>
      </c>
      <c r="K56" s="35">
        <f t="shared" si="1"/>
        <v>0</v>
      </c>
      <c r="L56" s="25"/>
    </row>
    <row r="57" ht="28.05" customHeight="1" spans="1:12">
      <c r="A57" s="6" t="s">
        <v>123</v>
      </c>
      <c r="B57" s="6">
        <v>278</v>
      </c>
      <c r="C57" s="6" t="s">
        <v>124</v>
      </c>
      <c r="D57" s="6" t="s">
        <v>89</v>
      </c>
      <c r="E57" s="6" t="s">
        <v>118</v>
      </c>
      <c r="F57" s="6"/>
      <c r="G57" s="120" t="s">
        <v>37</v>
      </c>
      <c r="H57" s="120">
        <v>278</v>
      </c>
      <c r="I57" s="10"/>
      <c r="J57" s="120">
        <v>1</v>
      </c>
      <c r="K57" s="35">
        <f t="shared" si="1"/>
        <v>0</v>
      </c>
      <c r="L57" s="25"/>
    </row>
    <row r="58" ht="34" customHeight="1" spans="1:12">
      <c r="A58" s="6" t="s">
        <v>125</v>
      </c>
      <c r="B58" s="122">
        <v>619</v>
      </c>
      <c r="C58" s="122" t="s">
        <v>126</v>
      </c>
      <c r="D58" s="6" t="s">
        <v>111</v>
      </c>
      <c r="E58" s="6" t="s">
        <v>36</v>
      </c>
      <c r="F58" s="6" t="s">
        <v>43</v>
      </c>
      <c r="G58" s="120" t="s">
        <v>37</v>
      </c>
      <c r="H58" s="121">
        <v>319</v>
      </c>
      <c r="I58" s="10"/>
      <c r="J58" s="120">
        <v>1.4</v>
      </c>
      <c r="K58" s="35">
        <f t="shared" si="1"/>
        <v>0</v>
      </c>
      <c r="L58" s="25"/>
    </row>
    <row r="59" ht="34" customHeight="1" spans="1:12">
      <c r="A59" s="6"/>
      <c r="B59" s="123"/>
      <c r="C59" s="123"/>
      <c r="D59" s="6"/>
      <c r="E59" s="6"/>
      <c r="F59" s="6" t="s">
        <v>44</v>
      </c>
      <c r="G59" s="120" t="s">
        <v>37</v>
      </c>
      <c r="H59" s="121">
        <v>300</v>
      </c>
      <c r="I59" s="10"/>
      <c r="J59" s="120">
        <v>1.4</v>
      </c>
      <c r="K59" s="35">
        <f t="shared" si="1"/>
        <v>0</v>
      </c>
      <c r="L59" s="25"/>
    </row>
    <row r="60" ht="28.05" customHeight="1" spans="1:12">
      <c r="A60" s="6" t="s">
        <v>127</v>
      </c>
      <c r="B60" s="122">
        <v>619</v>
      </c>
      <c r="C60" s="122" t="s">
        <v>126</v>
      </c>
      <c r="D60" s="6" t="s">
        <v>111</v>
      </c>
      <c r="E60" s="6" t="s">
        <v>36</v>
      </c>
      <c r="F60" s="6" t="s">
        <v>43</v>
      </c>
      <c r="G60" s="120" t="s">
        <v>37</v>
      </c>
      <c r="H60" s="121">
        <v>319</v>
      </c>
      <c r="I60" s="10"/>
      <c r="J60" s="120">
        <v>1.4</v>
      </c>
      <c r="K60" s="35">
        <f t="shared" si="1"/>
        <v>0</v>
      </c>
      <c r="L60" s="25"/>
    </row>
    <row r="61" ht="28.05" customHeight="1" spans="1:12">
      <c r="A61" s="6"/>
      <c r="B61" s="123"/>
      <c r="C61" s="123"/>
      <c r="D61" s="6"/>
      <c r="E61" s="6"/>
      <c r="F61" s="6" t="s">
        <v>44</v>
      </c>
      <c r="G61" s="120" t="s">
        <v>37</v>
      </c>
      <c r="H61" s="121">
        <v>300</v>
      </c>
      <c r="I61" s="10"/>
      <c r="J61" s="120">
        <v>1.4</v>
      </c>
      <c r="K61" s="35">
        <f t="shared" si="1"/>
        <v>0</v>
      </c>
      <c r="L61" s="25"/>
    </row>
    <row r="62" ht="51" customHeight="1" spans="1:12">
      <c r="A62" s="6" t="s">
        <v>128</v>
      </c>
      <c r="B62" s="122">
        <v>1470</v>
      </c>
      <c r="C62" s="122" t="s">
        <v>129</v>
      </c>
      <c r="D62" s="6" t="s">
        <v>130</v>
      </c>
      <c r="E62" s="6" t="s">
        <v>36</v>
      </c>
      <c r="F62" s="6"/>
      <c r="G62" s="120" t="s">
        <v>37</v>
      </c>
      <c r="H62" s="121">
        <v>1470</v>
      </c>
      <c r="I62" s="10"/>
      <c r="J62" s="120">
        <v>1.4</v>
      </c>
      <c r="K62" s="35">
        <f t="shared" si="1"/>
        <v>0</v>
      </c>
      <c r="L62" s="25"/>
    </row>
    <row r="63" ht="51" customHeight="1" spans="1:12">
      <c r="A63" s="6"/>
      <c r="B63" s="123"/>
      <c r="C63" s="123"/>
      <c r="D63" s="7" t="s">
        <v>44</v>
      </c>
      <c r="E63" s="7" t="s">
        <v>36</v>
      </c>
      <c r="F63" s="7"/>
      <c r="G63" s="120" t="s">
        <v>37</v>
      </c>
      <c r="H63" s="121">
        <v>150</v>
      </c>
      <c r="I63" s="10"/>
      <c r="J63" s="120">
        <v>1.4</v>
      </c>
      <c r="K63" s="35">
        <f t="shared" si="1"/>
        <v>0</v>
      </c>
      <c r="L63" s="25"/>
    </row>
    <row r="64" ht="48" customHeight="1" spans="1:12">
      <c r="A64" s="6" t="s">
        <v>131</v>
      </c>
      <c r="B64" s="122">
        <v>1470</v>
      </c>
      <c r="C64" s="122" t="s">
        <v>129</v>
      </c>
      <c r="D64" s="6" t="s">
        <v>130</v>
      </c>
      <c r="E64" s="6" t="s">
        <v>36</v>
      </c>
      <c r="F64" s="6"/>
      <c r="G64" s="120" t="s">
        <v>37</v>
      </c>
      <c r="H64" s="121">
        <v>1470</v>
      </c>
      <c r="I64" s="10"/>
      <c r="J64" s="120">
        <v>1.4</v>
      </c>
      <c r="K64" s="35">
        <f t="shared" si="1"/>
        <v>0</v>
      </c>
      <c r="L64" s="25"/>
    </row>
    <row r="65" ht="48" customHeight="1" spans="1:12">
      <c r="A65" s="6"/>
      <c r="B65" s="123"/>
      <c r="C65" s="123"/>
      <c r="D65" s="7" t="s">
        <v>44</v>
      </c>
      <c r="E65" s="7" t="s">
        <v>36</v>
      </c>
      <c r="F65" s="7"/>
      <c r="G65" s="120" t="s">
        <v>37</v>
      </c>
      <c r="H65" s="121">
        <v>150</v>
      </c>
      <c r="I65" s="10"/>
      <c r="J65" s="120">
        <v>1.4</v>
      </c>
      <c r="K65" s="35">
        <f t="shared" si="1"/>
        <v>0</v>
      </c>
      <c r="L65" s="25"/>
    </row>
    <row r="66" ht="42" customHeight="1" spans="1:12">
      <c r="A66" s="6" t="s">
        <v>132</v>
      </c>
      <c r="B66" s="122">
        <v>460</v>
      </c>
      <c r="C66" s="122" t="s">
        <v>133</v>
      </c>
      <c r="D66" s="6" t="s">
        <v>111</v>
      </c>
      <c r="E66" s="6" t="s">
        <v>36</v>
      </c>
      <c r="F66" s="6" t="s">
        <v>43</v>
      </c>
      <c r="G66" s="120" t="s">
        <v>37</v>
      </c>
      <c r="H66" s="120">
        <v>284</v>
      </c>
      <c r="I66" s="10"/>
      <c r="J66" s="120">
        <v>1</v>
      </c>
      <c r="K66" s="35">
        <f t="shared" si="1"/>
        <v>0</v>
      </c>
      <c r="L66" s="25"/>
    </row>
    <row r="67" ht="42" customHeight="1" spans="1:12">
      <c r="A67" s="6"/>
      <c r="B67" s="123"/>
      <c r="C67" s="123"/>
      <c r="D67" s="6"/>
      <c r="E67" s="6"/>
      <c r="F67" s="6" t="s">
        <v>44</v>
      </c>
      <c r="G67" s="120" t="s">
        <v>37</v>
      </c>
      <c r="H67" s="120">
        <v>176</v>
      </c>
      <c r="I67" s="10"/>
      <c r="J67" s="120">
        <v>1</v>
      </c>
      <c r="K67" s="35">
        <f t="shared" si="1"/>
        <v>0</v>
      </c>
      <c r="L67" s="25"/>
    </row>
    <row r="68" ht="28.05" customHeight="1" spans="1:12">
      <c r="A68" s="6" t="s">
        <v>134</v>
      </c>
      <c r="B68" s="122">
        <v>618</v>
      </c>
      <c r="C68" s="122" t="s">
        <v>135</v>
      </c>
      <c r="D68" s="6" t="s">
        <v>111</v>
      </c>
      <c r="E68" s="6" t="s">
        <v>36</v>
      </c>
      <c r="F68" s="6" t="s">
        <v>43</v>
      </c>
      <c r="G68" s="120" t="s">
        <v>37</v>
      </c>
      <c r="H68" s="120">
        <v>330</v>
      </c>
      <c r="I68" s="10"/>
      <c r="J68" s="120">
        <v>1</v>
      </c>
      <c r="K68" s="35">
        <f t="shared" ref="K68:K99" si="2">ROUND(H68*ROUND(I68,0)*J68,0)</f>
        <v>0</v>
      </c>
      <c r="L68" s="25"/>
    </row>
    <row r="69" ht="28.05" customHeight="1" spans="1:12">
      <c r="A69" s="6"/>
      <c r="B69" s="123"/>
      <c r="C69" s="123"/>
      <c r="D69" s="6"/>
      <c r="E69" s="6"/>
      <c r="F69" s="6" t="s">
        <v>44</v>
      </c>
      <c r="G69" s="120" t="s">
        <v>37</v>
      </c>
      <c r="H69" s="120">
        <v>288</v>
      </c>
      <c r="I69" s="10"/>
      <c r="J69" s="120">
        <v>1</v>
      </c>
      <c r="K69" s="35">
        <f t="shared" si="2"/>
        <v>0</v>
      </c>
      <c r="L69" s="25"/>
    </row>
    <row r="70" ht="28.05" customHeight="1" spans="1:12">
      <c r="A70" s="6" t="s">
        <v>136</v>
      </c>
      <c r="B70" s="122">
        <v>479</v>
      </c>
      <c r="C70" s="122" t="s">
        <v>137</v>
      </c>
      <c r="D70" s="6" t="s">
        <v>111</v>
      </c>
      <c r="E70" s="6" t="s">
        <v>36</v>
      </c>
      <c r="F70" s="6" t="s">
        <v>43</v>
      </c>
      <c r="G70" s="120" t="s">
        <v>37</v>
      </c>
      <c r="H70" s="120">
        <v>203</v>
      </c>
      <c r="I70" s="10"/>
      <c r="J70" s="120">
        <v>1</v>
      </c>
      <c r="K70" s="35">
        <f t="shared" si="2"/>
        <v>0</v>
      </c>
      <c r="L70" s="25"/>
    </row>
    <row r="71" ht="28.05" customHeight="1" spans="1:12">
      <c r="A71" s="6"/>
      <c r="B71" s="123"/>
      <c r="C71" s="123"/>
      <c r="D71" s="6"/>
      <c r="E71" s="6"/>
      <c r="F71" s="6" t="s">
        <v>44</v>
      </c>
      <c r="G71" s="120" t="s">
        <v>37</v>
      </c>
      <c r="H71" s="120">
        <v>276</v>
      </c>
      <c r="I71" s="10"/>
      <c r="J71" s="120">
        <v>1</v>
      </c>
      <c r="K71" s="35">
        <f t="shared" si="2"/>
        <v>0</v>
      </c>
      <c r="L71" s="25"/>
    </row>
    <row r="72" ht="28.05" customHeight="1" spans="1:12">
      <c r="A72" s="6" t="s">
        <v>138</v>
      </c>
      <c r="B72" s="6">
        <v>253</v>
      </c>
      <c r="C72" s="6" t="s">
        <v>139</v>
      </c>
      <c r="D72" s="6" t="s">
        <v>89</v>
      </c>
      <c r="E72" s="6" t="s">
        <v>118</v>
      </c>
      <c r="F72" s="6"/>
      <c r="G72" s="120" t="s">
        <v>37</v>
      </c>
      <c r="H72" s="120">
        <v>253</v>
      </c>
      <c r="I72" s="10"/>
      <c r="J72" s="120">
        <v>1</v>
      </c>
      <c r="K72" s="35">
        <f t="shared" si="2"/>
        <v>0</v>
      </c>
      <c r="L72" s="25"/>
    </row>
    <row r="73" ht="28.05" customHeight="1" spans="1:12">
      <c r="A73" s="6" t="s">
        <v>140</v>
      </c>
      <c r="B73" s="6">
        <v>258</v>
      </c>
      <c r="C73" s="6" t="s">
        <v>141</v>
      </c>
      <c r="D73" s="6" t="s">
        <v>89</v>
      </c>
      <c r="E73" s="6" t="s">
        <v>118</v>
      </c>
      <c r="F73" s="6"/>
      <c r="G73" s="120" t="s">
        <v>37</v>
      </c>
      <c r="H73" s="120">
        <v>258</v>
      </c>
      <c r="I73" s="10"/>
      <c r="J73" s="120">
        <v>1</v>
      </c>
      <c r="K73" s="35">
        <f t="shared" si="2"/>
        <v>0</v>
      </c>
      <c r="L73" s="25"/>
    </row>
    <row r="74" ht="28.05" customHeight="1" spans="1:12">
      <c r="A74" s="6" t="s">
        <v>142</v>
      </c>
      <c r="B74" s="122">
        <v>225</v>
      </c>
      <c r="C74" s="122" t="s">
        <v>143</v>
      </c>
      <c r="D74" s="6" t="s">
        <v>111</v>
      </c>
      <c r="E74" s="6" t="s">
        <v>36</v>
      </c>
      <c r="F74" s="6" t="s">
        <v>43</v>
      </c>
      <c r="G74" s="120" t="s">
        <v>37</v>
      </c>
      <c r="H74" s="120">
        <v>153</v>
      </c>
      <c r="I74" s="10"/>
      <c r="J74" s="120">
        <v>1</v>
      </c>
      <c r="K74" s="35">
        <f t="shared" si="2"/>
        <v>0</v>
      </c>
      <c r="L74" s="25"/>
    </row>
    <row r="75" ht="28.05" customHeight="1" spans="1:12">
      <c r="A75" s="6"/>
      <c r="B75" s="123"/>
      <c r="C75" s="123"/>
      <c r="D75" s="6"/>
      <c r="E75" s="6"/>
      <c r="F75" s="6" t="s">
        <v>44</v>
      </c>
      <c r="G75" s="120" t="s">
        <v>37</v>
      </c>
      <c r="H75" s="121">
        <v>72</v>
      </c>
      <c r="I75" s="10"/>
      <c r="J75" s="120">
        <v>1</v>
      </c>
      <c r="K75" s="35">
        <f t="shared" si="2"/>
        <v>0</v>
      </c>
      <c r="L75" s="25"/>
    </row>
    <row r="76" ht="63" customHeight="1" spans="1:12">
      <c r="A76" s="6" t="s">
        <v>144</v>
      </c>
      <c r="B76" s="6">
        <v>1028.5</v>
      </c>
      <c r="C76" s="6" t="s">
        <v>145</v>
      </c>
      <c r="D76" s="6" t="s">
        <v>89</v>
      </c>
      <c r="E76" s="6" t="s">
        <v>36</v>
      </c>
      <c r="F76" s="6" t="s">
        <v>43</v>
      </c>
      <c r="G76" s="120" t="s">
        <v>37</v>
      </c>
      <c r="H76" s="121">
        <v>1028</v>
      </c>
      <c r="I76" s="10"/>
      <c r="J76" s="120">
        <v>1.2</v>
      </c>
      <c r="K76" s="35">
        <f t="shared" si="2"/>
        <v>0</v>
      </c>
      <c r="L76" s="25"/>
    </row>
    <row r="77" ht="63" customHeight="1" spans="1:12">
      <c r="A77" s="6" t="s">
        <v>146</v>
      </c>
      <c r="B77" s="6">
        <v>1028.5</v>
      </c>
      <c r="C77" s="6" t="s">
        <v>145</v>
      </c>
      <c r="D77" s="6" t="s">
        <v>89</v>
      </c>
      <c r="E77" s="6" t="s">
        <v>36</v>
      </c>
      <c r="F77" s="6" t="s">
        <v>43</v>
      </c>
      <c r="G77" s="120" t="s">
        <v>37</v>
      </c>
      <c r="H77" s="121">
        <v>1028</v>
      </c>
      <c r="I77" s="10"/>
      <c r="J77" s="120">
        <v>1.2</v>
      </c>
      <c r="K77" s="35">
        <f t="shared" si="2"/>
        <v>0</v>
      </c>
      <c r="L77" s="25"/>
    </row>
    <row r="78" ht="28.05" customHeight="1" spans="1:12">
      <c r="A78" s="6" t="s">
        <v>147</v>
      </c>
      <c r="B78" s="122">
        <v>820</v>
      </c>
      <c r="C78" s="122" t="s">
        <v>148</v>
      </c>
      <c r="D78" s="6" t="s">
        <v>111</v>
      </c>
      <c r="E78" s="6" t="s">
        <v>36</v>
      </c>
      <c r="F78" s="6" t="s">
        <v>43</v>
      </c>
      <c r="G78" s="120" t="s">
        <v>37</v>
      </c>
      <c r="H78" s="121">
        <v>645</v>
      </c>
      <c r="I78" s="10"/>
      <c r="J78" s="120">
        <v>1.2</v>
      </c>
      <c r="K78" s="35">
        <f t="shared" si="2"/>
        <v>0</v>
      </c>
      <c r="L78" s="25"/>
    </row>
    <row r="79" ht="28.05" customHeight="1" spans="1:12">
      <c r="A79" s="6"/>
      <c r="B79" s="123"/>
      <c r="C79" s="123"/>
      <c r="D79" s="6"/>
      <c r="E79" s="6"/>
      <c r="F79" s="6" t="s">
        <v>44</v>
      </c>
      <c r="G79" s="120" t="s">
        <v>37</v>
      </c>
      <c r="H79" s="121">
        <v>175</v>
      </c>
      <c r="I79" s="10"/>
      <c r="J79" s="120">
        <v>1.2</v>
      </c>
      <c r="K79" s="35">
        <f t="shared" si="2"/>
        <v>0</v>
      </c>
      <c r="L79" s="25"/>
    </row>
    <row r="80" ht="28.05" customHeight="1" spans="1:12">
      <c r="A80" s="6" t="s">
        <v>149</v>
      </c>
      <c r="B80" s="122">
        <v>820</v>
      </c>
      <c r="C80" s="122" t="s">
        <v>148</v>
      </c>
      <c r="D80" s="6" t="s">
        <v>111</v>
      </c>
      <c r="E80" s="6" t="s">
        <v>36</v>
      </c>
      <c r="F80" s="6" t="s">
        <v>43</v>
      </c>
      <c r="G80" s="120" t="s">
        <v>37</v>
      </c>
      <c r="H80" s="121">
        <v>620</v>
      </c>
      <c r="I80" s="10"/>
      <c r="J80" s="120">
        <v>1.2</v>
      </c>
      <c r="K80" s="35">
        <f t="shared" si="2"/>
        <v>0</v>
      </c>
      <c r="L80" s="25"/>
    </row>
    <row r="81" ht="28.05" customHeight="1" spans="1:12">
      <c r="A81" s="6"/>
      <c r="B81" s="123"/>
      <c r="C81" s="123"/>
      <c r="D81" s="6"/>
      <c r="E81" s="6"/>
      <c r="F81" s="6" t="s">
        <v>44</v>
      </c>
      <c r="G81" s="120" t="s">
        <v>37</v>
      </c>
      <c r="H81" s="121">
        <v>175</v>
      </c>
      <c r="I81" s="10"/>
      <c r="J81" s="120">
        <v>1.2</v>
      </c>
      <c r="K81" s="35">
        <f t="shared" si="2"/>
        <v>0</v>
      </c>
      <c r="L81" s="25"/>
    </row>
    <row r="82" ht="33" customHeight="1" spans="1:12">
      <c r="A82" s="6" t="s">
        <v>150</v>
      </c>
      <c r="B82" s="6">
        <v>2020</v>
      </c>
      <c r="C82" s="6" t="s">
        <v>151</v>
      </c>
      <c r="D82" s="6" t="s">
        <v>89</v>
      </c>
      <c r="E82" s="6" t="s">
        <v>36</v>
      </c>
      <c r="F82" s="6"/>
      <c r="G82" s="120" t="s">
        <v>37</v>
      </c>
      <c r="H82" s="121">
        <v>2020</v>
      </c>
      <c r="I82" s="10"/>
      <c r="J82" s="120">
        <v>1.2</v>
      </c>
      <c r="K82" s="35">
        <f t="shared" si="2"/>
        <v>0</v>
      </c>
      <c r="L82" s="25"/>
    </row>
    <row r="83" ht="33" customHeight="1" spans="1:12">
      <c r="A83" s="6" t="s">
        <v>152</v>
      </c>
      <c r="B83" s="6">
        <v>2020</v>
      </c>
      <c r="C83" s="6" t="s">
        <v>151</v>
      </c>
      <c r="D83" s="6" t="s">
        <v>89</v>
      </c>
      <c r="E83" s="6" t="s">
        <v>36</v>
      </c>
      <c r="F83" s="6"/>
      <c r="G83" s="120" t="s">
        <v>37</v>
      </c>
      <c r="H83" s="121">
        <v>2020</v>
      </c>
      <c r="I83" s="10"/>
      <c r="J83" s="120">
        <v>1.2</v>
      </c>
      <c r="K83" s="35">
        <f t="shared" si="2"/>
        <v>0</v>
      </c>
      <c r="L83" s="25"/>
    </row>
    <row r="84" ht="33" customHeight="1" spans="1:12">
      <c r="A84" s="6" t="s">
        <v>153</v>
      </c>
      <c r="B84" s="6">
        <v>1230</v>
      </c>
      <c r="C84" s="6" t="s">
        <v>154</v>
      </c>
      <c r="D84" s="6" t="s">
        <v>89</v>
      </c>
      <c r="E84" s="6" t="s">
        <v>36</v>
      </c>
      <c r="F84" s="6"/>
      <c r="G84" s="120" t="s">
        <v>37</v>
      </c>
      <c r="H84" s="121">
        <v>1230</v>
      </c>
      <c r="I84" s="10"/>
      <c r="J84" s="120">
        <v>1.2</v>
      </c>
      <c r="K84" s="35">
        <f t="shared" si="2"/>
        <v>0</v>
      </c>
      <c r="L84" s="25"/>
    </row>
    <row r="85" ht="33" customHeight="1" spans="1:12">
      <c r="A85" s="6" t="s">
        <v>155</v>
      </c>
      <c r="B85" s="6">
        <v>1230</v>
      </c>
      <c r="C85" s="6" t="s">
        <v>154</v>
      </c>
      <c r="D85" s="6" t="s">
        <v>89</v>
      </c>
      <c r="E85" s="6" t="s">
        <v>36</v>
      </c>
      <c r="F85" s="6"/>
      <c r="G85" s="120" t="s">
        <v>37</v>
      </c>
      <c r="H85" s="121">
        <v>1230</v>
      </c>
      <c r="I85" s="10"/>
      <c r="J85" s="120">
        <v>1.2</v>
      </c>
      <c r="K85" s="35">
        <f t="shared" si="2"/>
        <v>0</v>
      </c>
      <c r="L85" s="25"/>
    </row>
    <row r="86" ht="28.05" customHeight="1" spans="1:12">
      <c r="A86" s="7" t="s">
        <v>156</v>
      </c>
      <c r="B86" s="7">
        <v>54</v>
      </c>
      <c r="C86" s="7" t="s">
        <v>157</v>
      </c>
      <c r="D86" s="7" t="s">
        <v>158</v>
      </c>
      <c r="E86" s="7" t="s">
        <v>118</v>
      </c>
      <c r="F86" s="7"/>
      <c r="G86" s="108" t="s">
        <v>37</v>
      </c>
      <c r="H86" s="108">
        <v>54</v>
      </c>
      <c r="I86" s="10"/>
      <c r="J86" s="108">
        <v>1.2</v>
      </c>
      <c r="K86" s="35">
        <f t="shared" si="2"/>
        <v>0</v>
      </c>
      <c r="L86" s="25"/>
    </row>
    <row r="87" ht="28.05" customHeight="1" spans="1:12">
      <c r="A87" s="7" t="s">
        <v>159</v>
      </c>
      <c r="B87" s="7">
        <v>125</v>
      </c>
      <c r="C87" s="7" t="s">
        <v>160</v>
      </c>
      <c r="D87" s="7" t="s">
        <v>161</v>
      </c>
      <c r="E87" s="7" t="s">
        <v>118</v>
      </c>
      <c r="F87" s="7"/>
      <c r="G87" s="108" t="s">
        <v>37</v>
      </c>
      <c r="H87" s="108">
        <v>125</v>
      </c>
      <c r="I87" s="10"/>
      <c r="J87" s="108">
        <v>1.2</v>
      </c>
      <c r="K87" s="35">
        <f t="shared" si="2"/>
        <v>0</v>
      </c>
      <c r="L87" s="125"/>
    </row>
    <row r="88" ht="28.05" customHeight="1" spans="1:12">
      <c r="A88" s="7" t="s">
        <v>162</v>
      </c>
      <c r="B88" s="82">
        <v>158</v>
      </c>
      <c r="C88" s="82" t="s">
        <v>163</v>
      </c>
      <c r="D88" s="7" t="s">
        <v>164</v>
      </c>
      <c r="E88" s="7" t="s">
        <v>118</v>
      </c>
      <c r="F88" s="7"/>
      <c r="G88" s="108" t="s">
        <v>37</v>
      </c>
      <c r="H88" s="108">
        <v>50</v>
      </c>
      <c r="I88" s="10"/>
      <c r="J88" s="108">
        <v>1.2</v>
      </c>
      <c r="K88" s="35">
        <f t="shared" si="2"/>
        <v>0</v>
      </c>
      <c r="L88" s="125"/>
    </row>
    <row r="89" ht="28.05" customHeight="1" spans="1:12">
      <c r="A89" s="7"/>
      <c r="B89" s="83"/>
      <c r="C89" s="83"/>
      <c r="D89" s="7"/>
      <c r="E89" s="7"/>
      <c r="F89" s="7"/>
      <c r="G89" s="108" t="s">
        <v>37</v>
      </c>
      <c r="H89" s="108">
        <v>108</v>
      </c>
      <c r="I89" s="10"/>
      <c r="J89" s="108">
        <v>1.2</v>
      </c>
      <c r="K89" s="35">
        <f t="shared" si="2"/>
        <v>0</v>
      </c>
      <c r="L89" s="125"/>
    </row>
    <row r="90" ht="28.05" customHeight="1" spans="1:12">
      <c r="A90" s="7" t="s">
        <v>165</v>
      </c>
      <c r="B90" s="7">
        <v>225</v>
      </c>
      <c r="C90" s="7" t="s">
        <v>166</v>
      </c>
      <c r="D90" s="7" t="s">
        <v>161</v>
      </c>
      <c r="E90" s="7" t="s">
        <v>118</v>
      </c>
      <c r="F90" s="7"/>
      <c r="G90" s="108" t="s">
        <v>37</v>
      </c>
      <c r="H90" s="108">
        <v>225</v>
      </c>
      <c r="I90" s="10"/>
      <c r="J90" s="108">
        <v>1.2</v>
      </c>
      <c r="K90" s="35">
        <f t="shared" si="2"/>
        <v>0</v>
      </c>
      <c r="L90" s="125"/>
    </row>
    <row r="91" ht="62" customHeight="1" spans="1:12">
      <c r="A91" s="6" t="s">
        <v>167</v>
      </c>
      <c r="B91" s="122">
        <v>2480</v>
      </c>
      <c r="C91" s="122" t="s">
        <v>168</v>
      </c>
      <c r="D91" s="6" t="s">
        <v>111</v>
      </c>
      <c r="E91" s="6" t="s">
        <v>36</v>
      </c>
      <c r="F91" s="6" t="s">
        <v>43</v>
      </c>
      <c r="G91" s="120" t="s">
        <v>37</v>
      </c>
      <c r="H91" s="121">
        <v>2120</v>
      </c>
      <c r="I91" s="10"/>
      <c r="J91" s="120">
        <v>1.2</v>
      </c>
      <c r="K91" s="35">
        <f t="shared" si="2"/>
        <v>0</v>
      </c>
      <c r="L91" s="125"/>
    </row>
    <row r="92" ht="62" customHeight="1" spans="1:12">
      <c r="A92" s="6"/>
      <c r="B92" s="123"/>
      <c r="C92" s="123"/>
      <c r="D92" s="6"/>
      <c r="E92" s="6"/>
      <c r="F92" s="6" t="s">
        <v>44</v>
      </c>
      <c r="G92" s="120" t="s">
        <v>37</v>
      </c>
      <c r="H92" s="121">
        <v>360</v>
      </c>
      <c r="I92" s="10"/>
      <c r="J92" s="120">
        <v>1.2</v>
      </c>
      <c r="K92" s="35">
        <f t="shared" si="2"/>
        <v>0</v>
      </c>
      <c r="L92" s="125"/>
    </row>
    <row r="93" ht="57" customHeight="1" spans="1:12">
      <c r="A93" s="6" t="s">
        <v>169</v>
      </c>
      <c r="B93" s="122">
        <v>2480</v>
      </c>
      <c r="C93" s="122" t="s">
        <v>168</v>
      </c>
      <c r="D93" s="6" t="s">
        <v>111</v>
      </c>
      <c r="E93" s="6" t="s">
        <v>36</v>
      </c>
      <c r="F93" s="6" t="s">
        <v>43</v>
      </c>
      <c r="G93" s="120" t="s">
        <v>37</v>
      </c>
      <c r="H93" s="121">
        <v>2120</v>
      </c>
      <c r="I93" s="10"/>
      <c r="J93" s="120">
        <v>1.2</v>
      </c>
      <c r="K93" s="35">
        <f t="shared" si="2"/>
        <v>0</v>
      </c>
      <c r="L93" s="125"/>
    </row>
    <row r="94" ht="57" customHeight="1" spans="1:12">
      <c r="A94" s="6"/>
      <c r="B94" s="123"/>
      <c r="C94" s="123"/>
      <c r="D94" s="6"/>
      <c r="E94" s="6"/>
      <c r="F94" s="6" t="s">
        <v>44</v>
      </c>
      <c r="G94" s="120" t="s">
        <v>37</v>
      </c>
      <c r="H94" s="121">
        <v>360</v>
      </c>
      <c r="I94" s="10"/>
      <c r="J94" s="120">
        <v>1.2</v>
      </c>
      <c r="K94" s="35">
        <f t="shared" si="2"/>
        <v>0</v>
      </c>
      <c r="L94" s="125"/>
    </row>
    <row r="95" ht="45" customHeight="1" spans="1:12">
      <c r="A95" s="6" t="s">
        <v>170</v>
      </c>
      <c r="B95" s="6">
        <v>1665</v>
      </c>
      <c r="C95" s="6" t="s">
        <v>171</v>
      </c>
      <c r="D95" s="6" t="s">
        <v>89</v>
      </c>
      <c r="E95" s="6" t="s">
        <v>36</v>
      </c>
      <c r="F95" s="6"/>
      <c r="G95" s="120" t="s">
        <v>37</v>
      </c>
      <c r="H95" s="121">
        <v>1665</v>
      </c>
      <c r="I95" s="10"/>
      <c r="J95" s="120">
        <v>1.2</v>
      </c>
      <c r="K95" s="35">
        <f t="shared" si="2"/>
        <v>0</v>
      </c>
      <c r="L95" s="125"/>
    </row>
    <row r="96" ht="45" customHeight="1" spans="1:12">
      <c r="A96" s="6" t="s">
        <v>172</v>
      </c>
      <c r="B96" s="6">
        <v>1665</v>
      </c>
      <c r="C96" s="6" t="s">
        <v>171</v>
      </c>
      <c r="D96" s="6" t="s">
        <v>89</v>
      </c>
      <c r="E96" s="6" t="s">
        <v>36</v>
      </c>
      <c r="F96" s="6"/>
      <c r="G96" s="120" t="s">
        <v>37</v>
      </c>
      <c r="H96" s="121">
        <v>1665</v>
      </c>
      <c r="I96" s="10"/>
      <c r="J96" s="120">
        <v>1.2</v>
      </c>
      <c r="K96" s="35">
        <f t="shared" si="2"/>
        <v>0</v>
      </c>
      <c r="L96" s="125"/>
    </row>
    <row r="97" ht="28.05" customHeight="1" spans="1:12">
      <c r="A97" s="6" t="s">
        <v>173</v>
      </c>
      <c r="B97" s="6">
        <v>94</v>
      </c>
      <c r="C97" s="6" t="s">
        <v>174</v>
      </c>
      <c r="D97" s="6" t="s">
        <v>175</v>
      </c>
      <c r="E97" s="6" t="s">
        <v>118</v>
      </c>
      <c r="F97" s="6"/>
      <c r="G97" s="120" t="s">
        <v>37</v>
      </c>
      <c r="H97" s="120">
        <v>94</v>
      </c>
      <c r="I97" s="10"/>
      <c r="J97" s="120">
        <v>1</v>
      </c>
      <c r="K97" s="35">
        <f t="shared" si="2"/>
        <v>0</v>
      </c>
      <c r="L97" s="125"/>
    </row>
    <row r="98" ht="28.05" customHeight="1" spans="1:12">
      <c r="A98" s="6" t="s">
        <v>176</v>
      </c>
      <c r="B98" s="6">
        <v>225</v>
      </c>
      <c r="C98" s="6" t="s">
        <v>177</v>
      </c>
      <c r="D98" s="6" t="s">
        <v>89</v>
      </c>
      <c r="E98" s="6" t="s">
        <v>118</v>
      </c>
      <c r="F98" s="6"/>
      <c r="G98" s="120" t="s">
        <v>37</v>
      </c>
      <c r="H98" s="120">
        <v>225</v>
      </c>
      <c r="I98" s="10"/>
      <c r="J98" s="120">
        <v>1</v>
      </c>
      <c r="K98" s="35">
        <f t="shared" si="2"/>
        <v>0</v>
      </c>
      <c r="L98" s="125"/>
    </row>
    <row r="99" ht="28.05" customHeight="1" spans="1:12">
      <c r="A99" s="6" t="s">
        <v>178</v>
      </c>
      <c r="B99" s="6">
        <v>381</v>
      </c>
      <c r="C99" s="6" t="s">
        <v>179</v>
      </c>
      <c r="D99" s="6" t="s">
        <v>89</v>
      </c>
      <c r="E99" s="6" t="s">
        <v>118</v>
      </c>
      <c r="F99" s="6"/>
      <c r="G99" s="120" t="s">
        <v>37</v>
      </c>
      <c r="H99" s="120">
        <v>381</v>
      </c>
      <c r="I99" s="10"/>
      <c r="J99" s="120">
        <v>1</v>
      </c>
      <c r="K99" s="35">
        <f t="shared" si="2"/>
        <v>0</v>
      </c>
      <c r="L99" s="125"/>
    </row>
    <row r="100" ht="28.05" customHeight="1" spans="1:12">
      <c r="A100" s="6" t="s">
        <v>180</v>
      </c>
      <c r="B100" s="6">
        <v>125</v>
      </c>
      <c r="C100" s="6" t="s">
        <v>181</v>
      </c>
      <c r="D100" s="6" t="s">
        <v>89</v>
      </c>
      <c r="E100" s="6" t="s">
        <v>118</v>
      </c>
      <c r="F100" s="6"/>
      <c r="G100" s="120" t="s">
        <v>37</v>
      </c>
      <c r="H100" s="120">
        <v>125</v>
      </c>
      <c r="I100" s="10"/>
      <c r="J100" s="120">
        <v>1</v>
      </c>
      <c r="K100" s="35">
        <f t="shared" ref="K100:K129" si="3">ROUND(H100*ROUND(I100,0)*J100,0)</f>
        <v>0</v>
      </c>
      <c r="L100" s="125"/>
    </row>
    <row r="101" ht="28.05" customHeight="1" spans="1:12">
      <c r="A101" s="6" t="s">
        <v>182</v>
      </c>
      <c r="B101" s="6">
        <v>244</v>
      </c>
      <c r="C101" s="6" t="s">
        <v>183</v>
      </c>
      <c r="D101" s="6" t="s">
        <v>89</v>
      </c>
      <c r="E101" s="6" t="s">
        <v>118</v>
      </c>
      <c r="F101" s="6"/>
      <c r="G101" s="120" t="s">
        <v>37</v>
      </c>
      <c r="H101" s="120">
        <v>244</v>
      </c>
      <c r="I101" s="10"/>
      <c r="J101" s="120">
        <v>1</v>
      </c>
      <c r="K101" s="35">
        <f t="shared" si="3"/>
        <v>0</v>
      </c>
      <c r="L101" s="125"/>
    </row>
    <row r="102" ht="28.05" customHeight="1" spans="1:12">
      <c r="A102" s="120" t="s">
        <v>184</v>
      </c>
      <c r="B102" s="120" t="s">
        <v>185</v>
      </c>
      <c r="C102" s="120" t="s">
        <v>185</v>
      </c>
      <c r="D102" s="120" t="s">
        <v>185</v>
      </c>
      <c r="E102" s="26" t="s">
        <v>186</v>
      </c>
      <c r="F102" s="27"/>
      <c r="G102" s="120" t="s">
        <v>187</v>
      </c>
      <c r="H102" s="121">
        <v>1</v>
      </c>
      <c r="I102" s="10"/>
      <c r="J102" s="121">
        <v>1</v>
      </c>
      <c r="K102" s="35">
        <f t="shared" si="3"/>
        <v>0</v>
      </c>
      <c r="L102" s="125"/>
    </row>
    <row r="103" ht="28.05" customHeight="1" spans="1:12">
      <c r="A103" s="6" t="s">
        <v>188</v>
      </c>
      <c r="B103" s="6">
        <v>2400</v>
      </c>
      <c r="C103" s="6" t="s">
        <v>189</v>
      </c>
      <c r="D103" s="6" t="s">
        <v>89</v>
      </c>
      <c r="E103" s="6" t="s">
        <v>36</v>
      </c>
      <c r="F103" s="6"/>
      <c r="G103" s="120" t="s">
        <v>37</v>
      </c>
      <c r="H103" s="121">
        <v>2400</v>
      </c>
      <c r="I103" s="10"/>
      <c r="J103" s="120">
        <v>1.2</v>
      </c>
      <c r="K103" s="35">
        <f t="shared" si="3"/>
        <v>0</v>
      </c>
      <c r="L103" s="125"/>
    </row>
    <row r="104" ht="28.05" customHeight="1" spans="1:12">
      <c r="A104" s="6" t="s">
        <v>190</v>
      </c>
      <c r="B104" s="6">
        <v>2400</v>
      </c>
      <c r="C104" s="6" t="s">
        <v>189</v>
      </c>
      <c r="D104" s="6" t="s">
        <v>89</v>
      </c>
      <c r="E104" s="6" t="s">
        <v>36</v>
      </c>
      <c r="F104" s="6"/>
      <c r="G104" s="120" t="s">
        <v>37</v>
      </c>
      <c r="H104" s="121">
        <v>2400</v>
      </c>
      <c r="I104" s="10"/>
      <c r="J104" s="120">
        <v>1.2</v>
      </c>
      <c r="K104" s="35">
        <f t="shared" si="3"/>
        <v>0</v>
      </c>
      <c r="L104" s="125"/>
    </row>
    <row r="105" ht="28.05" customHeight="1" spans="1:12">
      <c r="A105" s="6" t="s">
        <v>191</v>
      </c>
      <c r="B105" s="122">
        <v>1249.3</v>
      </c>
      <c r="C105" s="6" t="s">
        <v>192</v>
      </c>
      <c r="D105" s="6" t="s">
        <v>89</v>
      </c>
      <c r="E105" s="6" t="s">
        <v>36</v>
      </c>
      <c r="F105" s="6" t="s">
        <v>43</v>
      </c>
      <c r="G105" s="120" t="s">
        <v>37</v>
      </c>
      <c r="H105" s="121">
        <v>1249</v>
      </c>
      <c r="I105" s="126"/>
      <c r="J105" s="120">
        <v>1.2</v>
      </c>
      <c r="K105" s="127">
        <f t="shared" si="3"/>
        <v>0</v>
      </c>
      <c r="L105" s="125"/>
    </row>
    <row r="106" ht="28.05" customHeight="1" spans="1:12">
      <c r="A106" s="6"/>
      <c r="B106" s="124"/>
      <c r="C106" s="6" t="s">
        <v>193</v>
      </c>
      <c r="D106" s="6"/>
      <c r="E106" s="6"/>
      <c r="F106" s="6"/>
      <c r="G106" s="120"/>
      <c r="H106" s="121"/>
      <c r="I106" s="128"/>
      <c r="J106" s="120"/>
      <c r="K106" s="129"/>
      <c r="L106" s="125"/>
    </row>
    <row r="107" ht="28.05" customHeight="1" spans="1:12">
      <c r="A107" s="6"/>
      <c r="B107" s="123"/>
      <c r="C107" s="6" t="s">
        <v>194</v>
      </c>
      <c r="D107" s="6"/>
      <c r="E107" s="6"/>
      <c r="F107" s="6"/>
      <c r="G107" s="120"/>
      <c r="H107" s="121"/>
      <c r="I107" s="130"/>
      <c r="J107" s="120"/>
      <c r="K107" s="131"/>
      <c r="L107" s="125"/>
    </row>
    <row r="108" ht="28.05" customHeight="1" spans="1:12">
      <c r="A108" s="6" t="s">
        <v>195</v>
      </c>
      <c r="B108" s="122">
        <v>1249.3</v>
      </c>
      <c r="C108" s="6" t="s">
        <v>192</v>
      </c>
      <c r="D108" s="6" t="s">
        <v>89</v>
      </c>
      <c r="E108" s="6" t="s">
        <v>36</v>
      </c>
      <c r="F108" s="6" t="s">
        <v>43</v>
      </c>
      <c r="G108" s="120" t="s">
        <v>37</v>
      </c>
      <c r="H108" s="121">
        <v>1249</v>
      </c>
      <c r="I108" s="126"/>
      <c r="J108" s="120">
        <v>1.2</v>
      </c>
      <c r="K108" s="127">
        <f t="shared" si="3"/>
        <v>0</v>
      </c>
      <c r="L108" s="125"/>
    </row>
    <row r="109" ht="28.05" customHeight="1" spans="1:12">
      <c r="A109" s="6"/>
      <c r="B109" s="124"/>
      <c r="C109" s="6" t="s">
        <v>193</v>
      </c>
      <c r="D109" s="6"/>
      <c r="E109" s="6"/>
      <c r="F109" s="6"/>
      <c r="G109" s="120"/>
      <c r="H109" s="121"/>
      <c r="I109" s="128"/>
      <c r="J109" s="120"/>
      <c r="K109" s="129"/>
      <c r="L109" s="125"/>
    </row>
    <row r="110" ht="28.05" customHeight="1" spans="1:12">
      <c r="A110" s="6"/>
      <c r="B110" s="123"/>
      <c r="C110" s="6" t="s">
        <v>194</v>
      </c>
      <c r="D110" s="6"/>
      <c r="E110" s="6"/>
      <c r="F110" s="6"/>
      <c r="G110" s="120"/>
      <c r="H110" s="121"/>
      <c r="I110" s="130"/>
      <c r="J110" s="120"/>
      <c r="K110" s="131"/>
      <c r="L110" s="125"/>
    </row>
    <row r="111" ht="38" customHeight="1" spans="1:12">
      <c r="A111" s="6" t="s">
        <v>196</v>
      </c>
      <c r="B111" s="122">
        <v>2010</v>
      </c>
      <c r="C111" s="122" t="s">
        <v>197</v>
      </c>
      <c r="D111" s="6" t="s">
        <v>198</v>
      </c>
      <c r="E111" s="6" t="s">
        <v>36</v>
      </c>
      <c r="F111" s="6" t="s">
        <v>43</v>
      </c>
      <c r="G111" s="120" t="s">
        <v>37</v>
      </c>
      <c r="H111" s="121">
        <v>665</v>
      </c>
      <c r="I111" s="10"/>
      <c r="J111" s="120">
        <v>1.2</v>
      </c>
      <c r="K111" s="35">
        <f t="shared" si="3"/>
        <v>0</v>
      </c>
      <c r="L111" s="125"/>
    </row>
    <row r="112" ht="38" customHeight="1" spans="1:12">
      <c r="A112" s="6"/>
      <c r="B112" s="124"/>
      <c r="C112" s="124"/>
      <c r="D112" s="6"/>
      <c r="E112" s="6"/>
      <c r="F112" s="6" t="s">
        <v>44</v>
      </c>
      <c r="G112" s="120" t="s">
        <v>37</v>
      </c>
      <c r="H112" s="121">
        <v>1345</v>
      </c>
      <c r="I112" s="10"/>
      <c r="J112" s="120">
        <v>1.2</v>
      </c>
      <c r="K112" s="35">
        <f t="shared" si="3"/>
        <v>0</v>
      </c>
      <c r="L112" s="125"/>
    </row>
    <row r="113" ht="38" customHeight="1" spans="1:12">
      <c r="A113" s="6"/>
      <c r="B113" s="123"/>
      <c r="C113" s="123"/>
      <c r="D113" s="6"/>
      <c r="E113" s="7" t="s">
        <v>199</v>
      </c>
      <c r="F113" s="7"/>
      <c r="G113" s="120" t="s">
        <v>200</v>
      </c>
      <c r="H113" s="121">
        <v>52</v>
      </c>
      <c r="I113" s="10"/>
      <c r="J113" s="120">
        <v>1</v>
      </c>
      <c r="K113" s="35">
        <f t="shared" si="3"/>
        <v>0</v>
      </c>
      <c r="L113" s="125"/>
    </row>
    <row r="114" ht="51" customHeight="1" spans="1:12">
      <c r="A114" s="6" t="s">
        <v>201</v>
      </c>
      <c r="B114" s="122">
        <v>2010</v>
      </c>
      <c r="C114" s="122" t="s">
        <v>202</v>
      </c>
      <c r="D114" s="6" t="s">
        <v>198</v>
      </c>
      <c r="E114" s="6" t="s">
        <v>36</v>
      </c>
      <c r="F114" s="6" t="s">
        <v>43</v>
      </c>
      <c r="G114" s="120" t="s">
        <v>37</v>
      </c>
      <c r="H114" s="121">
        <v>665</v>
      </c>
      <c r="I114" s="10"/>
      <c r="J114" s="120">
        <v>1.2</v>
      </c>
      <c r="K114" s="35">
        <f t="shared" si="3"/>
        <v>0</v>
      </c>
      <c r="L114" s="125"/>
    </row>
    <row r="115" ht="51" customHeight="1" spans="1:12">
      <c r="A115" s="6"/>
      <c r="B115" s="124"/>
      <c r="C115" s="124"/>
      <c r="D115" s="6"/>
      <c r="E115" s="6"/>
      <c r="F115" s="6" t="s">
        <v>44</v>
      </c>
      <c r="G115" s="120" t="s">
        <v>37</v>
      </c>
      <c r="H115" s="121">
        <v>1345</v>
      </c>
      <c r="I115" s="10"/>
      <c r="J115" s="120">
        <v>1.2</v>
      </c>
      <c r="K115" s="35">
        <f t="shared" si="3"/>
        <v>0</v>
      </c>
      <c r="L115" s="125"/>
    </row>
    <row r="116" ht="51" customHeight="1" spans="1:12">
      <c r="A116" s="6"/>
      <c r="B116" s="123"/>
      <c r="C116" s="123"/>
      <c r="D116" s="6"/>
      <c r="E116" s="7" t="s">
        <v>199</v>
      </c>
      <c r="F116" s="7"/>
      <c r="G116" s="120" t="s">
        <v>200</v>
      </c>
      <c r="H116" s="121">
        <v>52</v>
      </c>
      <c r="I116" s="10"/>
      <c r="J116" s="120">
        <v>1</v>
      </c>
      <c r="K116" s="35">
        <f t="shared" si="3"/>
        <v>0</v>
      </c>
      <c r="L116" s="125"/>
    </row>
    <row r="117" ht="33" customHeight="1" spans="1:12">
      <c r="A117" s="6" t="s">
        <v>203</v>
      </c>
      <c r="B117" s="122">
        <v>235.5</v>
      </c>
      <c r="C117" s="122" t="s">
        <v>204</v>
      </c>
      <c r="D117" s="6" t="s">
        <v>205</v>
      </c>
      <c r="E117" s="6" t="s">
        <v>36</v>
      </c>
      <c r="F117" s="6" t="s">
        <v>43</v>
      </c>
      <c r="G117" s="120" t="s">
        <v>37</v>
      </c>
      <c r="H117" s="121">
        <v>80</v>
      </c>
      <c r="I117" s="10"/>
      <c r="J117" s="120">
        <v>1</v>
      </c>
      <c r="K117" s="35">
        <f t="shared" si="3"/>
        <v>0</v>
      </c>
      <c r="L117" s="125"/>
    </row>
    <row r="118" ht="33" customHeight="1" spans="1:12">
      <c r="A118" s="6"/>
      <c r="B118" s="123"/>
      <c r="C118" s="123"/>
      <c r="D118" s="6"/>
      <c r="E118" s="6"/>
      <c r="F118" s="6" t="s">
        <v>44</v>
      </c>
      <c r="G118" s="120" t="s">
        <v>37</v>
      </c>
      <c r="H118" s="121">
        <v>156</v>
      </c>
      <c r="I118" s="10"/>
      <c r="J118" s="120">
        <v>1</v>
      </c>
      <c r="K118" s="35">
        <f t="shared" si="3"/>
        <v>0</v>
      </c>
      <c r="L118" s="125"/>
    </row>
    <row r="119" ht="39" customHeight="1" spans="1:12">
      <c r="A119" s="6" t="s">
        <v>206</v>
      </c>
      <c r="B119" s="6">
        <v>118.2</v>
      </c>
      <c r="C119" s="6" t="s">
        <v>207</v>
      </c>
      <c r="D119" s="6" t="s">
        <v>208</v>
      </c>
      <c r="E119" s="6" t="s">
        <v>36</v>
      </c>
      <c r="F119" s="6"/>
      <c r="G119" s="120" t="s">
        <v>37</v>
      </c>
      <c r="H119" s="121">
        <v>118</v>
      </c>
      <c r="I119" s="10"/>
      <c r="J119" s="120">
        <v>1</v>
      </c>
      <c r="K119" s="35">
        <f t="shared" si="3"/>
        <v>0</v>
      </c>
      <c r="L119" s="125"/>
    </row>
    <row r="120" ht="39" customHeight="1" spans="1:12">
      <c r="A120" s="6" t="s">
        <v>209</v>
      </c>
      <c r="B120" s="6">
        <v>200</v>
      </c>
      <c r="C120" s="6" t="s">
        <v>210</v>
      </c>
      <c r="D120" s="6" t="s">
        <v>89</v>
      </c>
      <c r="E120" s="6" t="s">
        <v>36</v>
      </c>
      <c r="F120" s="6"/>
      <c r="G120" s="120" t="s">
        <v>37</v>
      </c>
      <c r="H120" s="121">
        <v>200</v>
      </c>
      <c r="I120" s="10"/>
      <c r="J120" s="120">
        <v>1</v>
      </c>
      <c r="K120" s="35">
        <f t="shared" si="3"/>
        <v>0</v>
      </c>
      <c r="L120" s="125"/>
    </row>
    <row r="121" ht="39" customHeight="1" spans="1:12">
      <c r="A121" s="6" t="s">
        <v>211</v>
      </c>
      <c r="B121" s="6">
        <v>70.07</v>
      </c>
      <c r="C121" s="6" t="s">
        <v>212</v>
      </c>
      <c r="D121" s="6" t="s">
        <v>208</v>
      </c>
      <c r="E121" s="6" t="s">
        <v>36</v>
      </c>
      <c r="F121" s="6"/>
      <c r="G121" s="120" t="s">
        <v>37</v>
      </c>
      <c r="H121" s="121">
        <v>70</v>
      </c>
      <c r="I121" s="10"/>
      <c r="J121" s="120">
        <v>1</v>
      </c>
      <c r="K121" s="35">
        <f t="shared" si="3"/>
        <v>0</v>
      </c>
      <c r="L121" s="125"/>
    </row>
    <row r="122" ht="39" customHeight="1" spans="1:12">
      <c r="A122" s="6" t="s">
        <v>213</v>
      </c>
      <c r="B122" s="6">
        <v>296.8</v>
      </c>
      <c r="C122" s="6" t="s">
        <v>210</v>
      </c>
      <c r="D122" s="6" t="s">
        <v>89</v>
      </c>
      <c r="E122" s="6" t="s">
        <v>36</v>
      </c>
      <c r="F122" s="6"/>
      <c r="G122" s="120" t="s">
        <v>37</v>
      </c>
      <c r="H122" s="121">
        <v>296</v>
      </c>
      <c r="I122" s="10"/>
      <c r="J122" s="120">
        <v>1</v>
      </c>
      <c r="K122" s="35">
        <f t="shared" si="3"/>
        <v>0</v>
      </c>
      <c r="L122" s="125"/>
    </row>
    <row r="123" ht="39" customHeight="1" spans="1:12">
      <c r="A123" s="6" t="s">
        <v>214</v>
      </c>
      <c r="B123" s="6">
        <v>227.8</v>
      </c>
      <c r="C123" s="6" t="s">
        <v>215</v>
      </c>
      <c r="D123" s="6" t="s">
        <v>89</v>
      </c>
      <c r="E123" s="6" t="s">
        <v>36</v>
      </c>
      <c r="F123" s="6"/>
      <c r="G123" s="120" t="s">
        <v>37</v>
      </c>
      <c r="H123" s="121">
        <v>227.8</v>
      </c>
      <c r="I123" s="10"/>
      <c r="J123" s="120">
        <v>1</v>
      </c>
      <c r="K123" s="35">
        <f t="shared" si="3"/>
        <v>0</v>
      </c>
      <c r="L123" s="125"/>
    </row>
    <row r="124" ht="28.05" customHeight="1" spans="1:12">
      <c r="A124" s="34" t="s">
        <v>216</v>
      </c>
      <c r="B124" s="34"/>
      <c r="C124" s="34"/>
      <c r="D124" s="34"/>
      <c r="E124" s="34"/>
      <c r="F124" s="34"/>
      <c r="G124" s="34"/>
      <c r="H124" s="34"/>
      <c r="I124" s="34"/>
      <c r="J124" s="36">
        <f>ROUND(SUM(K3:K123),0)</f>
        <v>0</v>
      </c>
      <c r="K124" s="37"/>
      <c r="L124" s="28"/>
    </row>
  </sheetData>
  <sheetProtection algorithmName="SHA-512" hashValue="9vXaS/nlDEmnE47uy5NEyPEw87C1RAJshwr5VVJmbiwqT8SGT1GV1xpRfn4K12oz7IeA9vZ1LomYiBVQ7V1jaQ==" saltValue="pCpsQRO8oKr9OdFxJI9jRg==" spinCount="100000" sheet="1" objects="1"/>
  <mergeCells count="210">
    <mergeCell ref="A1:K1"/>
    <mergeCell ref="E2:F2"/>
    <mergeCell ref="E3:F3"/>
    <mergeCell ref="E4:F4"/>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54:F54"/>
    <mergeCell ref="E55:F55"/>
    <mergeCell ref="E56:F56"/>
    <mergeCell ref="E57:F57"/>
    <mergeCell ref="E62:F62"/>
    <mergeCell ref="E63:F63"/>
    <mergeCell ref="E64:F64"/>
    <mergeCell ref="E65:F65"/>
    <mergeCell ref="E72:F72"/>
    <mergeCell ref="E73:F73"/>
    <mergeCell ref="E82:F82"/>
    <mergeCell ref="E83:F83"/>
    <mergeCell ref="E84:F84"/>
    <mergeCell ref="E85:F85"/>
    <mergeCell ref="E86:F86"/>
    <mergeCell ref="E87:F87"/>
    <mergeCell ref="E90:F90"/>
    <mergeCell ref="E95:F95"/>
    <mergeCell ref="E96:F96"/>
    <mergeCell ref="E97:F97"/>
    <mergeCell ref="E98:F98"/>
    <mergeCell ref="E99:F99"/>
    <mergeCell ref="E100:F100"/>
    <mergeCell ref="E101:F101"/>
    <mergeCell ref="E102:F102"/>
    <mergeCell ref="E103:F103"/>
    <mergeCell ref="E104:F104"/>
    <mergeCell ref="E113:F113"/>
    <mergeCell ref="E116:F116"/>
    <mergeCell ref="E119:F119"/>
    <mergeCell ref="E120:F120"/>
    <mergeCell ref="E121:F121"/>
    <mergeCell ref="E122:F122"/>
    <mergeCell ref="E123:F123"/>
    <mergeCell ref="A124:I124"/>
    <mergeCell ref="J124:K124"/>
    <mergeCell ref="A5:A6"/>
    <mergeCell ref="A7:A8"/>
    <mergeCell ref="A9:A10"/>
    <mergeCell ref="A11:A12"/>
    <mergeCell ref="A13:A14"/>
    <mergeCell ref="A46:A47"/>
    <mergeCell ref="A48:A49"/>
    <mergeCell ref="A50:A51"/>
    <mergeCell ref="A52:A53"/>
    <mergeCell ref="A58:A59"/>
    <mergeCell ref="A60:A61"/>
    <mergeCell ref="A62:A63"/>
    <mergeCell ref="A64:A65"/>
    <mergeCell ref="A66:A67"/>
    <mergeCell ref="A68:A69"/>
    <mergeCell ref="A70:A71"/>
    <mergeCell ref="A74:A75"/>
    <mergeCell ref="A78:A79"/>
    <mergeCell ref="A80:A81"/>
    <mergeCell ref="A88:A89"/>
    <mergeCell ref="A91:A92"/>
    <mergeCell ref="A93:A94"/>
    <mergeCell ref="A105:A107"/>
    <mergeCell ref="A108:A110"/>
    <mergeCell ref="A111:A113"/>
    <mergeCell ref="A114:A116"/>
    <mergeCell ref="A117:A118"/>
    <mergeCell ref="B5:B6"/>
    <mergeCell ref="B7:B8"/>
    <mergeCell ref="B9:B10"/>
    <mergeCell ref="B11:B12"/>
    <mergeCell ref="B13:B14"/>
    <mergeCell ref="B46:B47"/>
    <mergeCell ref="B48:B49"/>
    <mergeCell ref="B50:B51"/>
    <mergeCell ref="B52:B53"/>
    <mergeCell ref="B58:B59"/>
    <mergeCell ref="B60:B61"/>
    <mergeCell ref="B62:B63"/>
    <mergeCell ref="B64:B65"/>
    <mergeCell ref="B66:B67"/>
    <mergeCell ref="B68:B69"/>
    <mergeCell ref="B70:B71"/>
    <mergeCell ref="B74:B75"/>
    <mergeCell ref="B78:B79"/>
    <mergeCell ref="B80:B81"/>
    <mergeCell ref="B88:B89"/>
    <mergeCell ref="B91:B92"/>
    <mergeCell ref="B93:B94"/>
    <mergeCell ref="B105:B107"/>
    <mergeCell ref="B108:B110"/>
    <mergeCell ref="B111:B113"/>
    <mergeCell ref="B114:B116"/>
    <mergeCell ref="B117:B118"/>
    <mergeCell ref="C5:C6"/>
    <mergeCell ref="C7:C8"/>
    <mergeCell ref="C9:C10"/>
    <mergeCell ref="C11:C12"/>
    <mergeCell ref="C13:C14"/>
    <mergeCell ref="C46:C47"/>
    <mergeCell ref="C48:C49"/>
    <mergeCell ref="C50:C51"/>
    <mergeCell ref="C52:C53"/>
    <mergeCell ref="C58:C59"/>
    <mergeCell ref="C60:C61"/>
    <mergeCell ref="C62:C63"/>
    <mergeCell ref="C64:C65"/>
    <mergeCell ref="C66:C67"/>
    <mergeCell ref="C68:C69"/>
    <mergeCell ref="C70:C71"/>
    <mergeCell ref="C74:C75"/>
    <mergeCell ref="C78:C79"/>
    <mergeCell ref="C80:C81"/>
    <mergeCell ref="C88:C89"/>
    <mergeCell ref="C91:C92"/>
    <mergeCell ref="C93:C94"/>
    <mergeCell ref="C111:C113"/>
    <mergeCell ref="C114:C116"/>
    <mergeCell ref="C117:C118"/>
    <mergeCell ref="D5:D6"/>
    <mergeCell ref="D7:D8"/>
    <mergeCell ref="D9:D10"/>
    <mergeCell ref="D11:D12"/>
    <mergeCell ref="D13:D14"/>
    <mergeCell ref="D46:D47"/>
    <mergeCell ref="D48:D49"/>
    <mergeCell ref="D50:D51"/>
    <mergeCell ref="D52:D53"/>
    <mergeCell ref="D58:D59"/>
    <mergeCell ref="D60:D61"/>
    <mergeCell ref="D66:D67"/>
    <mergeCell ref="D68:D69"/>
    <mergeCell ref="D70:D71"/>
    <mergeCell ref="D74:D75"/>
    <mergeCell ref="D78:D79"/>
    <mergeCell ref="D80:D81"/>
    <mergeCell ref="D88:D89"/>
    <mergeCell ref="D91:D92"/>
    <mergeCell ref="D93:D94"/>
    <mergeCell ref="D105:D107"/>
    <mergeCell ref="D108:D110"/>
    <mergeCell ref="D111:D113"/>
    <mergeCell ref="D114:D116"/>
    <mergeCell ref="D117:D118"/>
    <mergeCell ref="E5:E6"/>
    <mergeCell ref="E7:E8"/>
    <mergeCell ref="E9:E10"/>
    <mergeCell ref="E11:E12"/>
    <mergeCell ref="E13:E14"/>
    <mergeCell ref="E46:E47"/>
    <mergeCell ref="E48:E49"/>
    <mergeCell ref="E50:E51"/>
    <mergeCell ref="E52:E53"/>
    <mergeCell ref="E58:E59"/>
    <mergeCell ref="E60:E61"/>
    <mergeCell ref="E66:E67"/>
    <mergeCell ref="E68:E69"/>
    <mergeCell ref="E70:E71"/>
    <mergeCell ref="E74:E75"/>
    <mergeCell ref="E78:E79"/>
    <mergeCell ref="E80:E81"/>
    <mergeCell ref="E91:E92"/>
    <mergeCell ref="E93:E94"/>
    <mergeCell ref="E105:E107"/>
    <mergeCell ref="E108:E110"/>
    <mergeCell ref="E111:E112"/>
    <mergeCell ref="E114:E115"/>
    <mergeCell ref="E117:E118"/>
    <mergeCell ref="F105:F107"/>
    <mergeCell ref="F108:F110"/>
    <mergeCell ref="G105:G107"/>
    <mergeCell ref="G108:G110"/>
    <mergeCell ref="H105:H107"/>
    <mergeCell ref="H108:H110"/>
    <mergeCell ref="I105:I107"/>
    <mergeCell ref="I108:I110"/>
    <mergeCell ref="J105:J107"/>
    <mergeCell ref="J108:J110"/>
    <mergeCell ref="K105:K107"/>
    <mergeCell ref="K108:K110"/>
    <mergeCell ref="E88:F89"/>
  </mergeCells>
  <printOptions horizontalCentered="1"/>
  <pageMargins left="0.472222222222222" right="0.354166666666667" top="0.751388888888889" bottom="0.751388888888889" header="0.298611111111111" footer="0.298611111111111"/>
  <pageSetup paperSize="9" scale="98"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6"/>
  <sheetViews>
    <sheetView view="pageBreakPreview" zoomScale="115" zoomScaleNormal="80" workbookViewId="0">
      <selection activeCell="I13" sqref="I13"/>
    </sheetView>
  </sheetViews>
  <sheetFormatPr defaultColWidth="9.55833333333333" defaultRowHeight="27" customHeight="1"/>
  <cols>
    <col min="1" max="1" width="9.55833333333333" style="1"/>
    <col min="2" max="2" width="9.23333333333333" style="1" customWidth="1"/>
    <col min="3" max="3" width="20.9083333333333" style="1" customWidth="1"/>
    <col min="4" max="4" width="15.875" style="1" customWidth="1"/>
    <col min="5" max="5" width="33.625" style="92" customWidth="1"/>
    <col min="6" max="6" width="20.9083333333333" style="1" customWidth="1"/>
    <col min="7" max="8" width="11.5" style="1" customWidth="1"/>
    <col min="9" max="9" width="12.0833333333333" style="1" customWidth="1"/>
    <col min="10" max="10" width="13.6" style="1" customWidth="1"/>
    <col min="11" max="16384" width="9.55833333333333" style="1"/>
  </cols>
  <sheetData>
    <row r="1" s="1" customFormat="1" customHeight="1" spans="1:10">
      <c r="A1" s="93" t="s">
        <v>217</v>
      </c>
      <c r="B1" s="93"/>
      <c r="C1" s="93"/>
      <c r="D1" s="93"/>
      <c r="E1" s="93"/>
      <c r="F1" s="93"/>
      <c r="G1" s="93"/>
      <c r="H1" s="93"/>
      <c r="I1" s="93"/>
      <c r="J1" s="93"/>
    </row>
    <row r="2" s="1" customFormat="1" ht="24" customHeight="1" spans="1:10">
      <c r="A2" s="5" t="s">
        <v>1</v>
      </c>
      <c r="B2" s="5" t="s">
        <v>218</v>
      </c>
      <c r="C2" s="5" t="s">
        <v>27</v>
      </c>
      <c r="D2" s="5" t="s">
        <v>219</v>
      </c>
      <c r="E2" s="5" t="s">
        <v>220</v>
      </c>
      <c r="F2" s="5" t="s">
        <v>28</v>
      </c>
      <c r="G2" s="94" t="s">
        <v>221</v>
      </c>
      <c r="H2" s="95"/>
      <c r="I2" s="5" t="s">
        <v>30</v>
      </c>
      <c r="J2" s="5" t="s">
        <v>32</v>
      </c>
    </row>
    <row r="3" s="1" customFormat="1" customHeight="1" spans="1:10">
      <c r="A3" s="96">
        <v>1</v>
      </c>
      <c r="B3" s="97" t="s">
        <v>222</v>
      </c>
      <c r="C3" s="71" t="s">
        <v>223</v>
      </c>
      <c r="D3" s="98" t="s">
        <v>224</v>
      </c>
      <c r="E3" s="12" t="s">
        <v>225</v>
      </c>
      <c r="F3" s="99" t="s">
        <v>226</v>
      </c>
      <c r="G3" s="100">
        <v>406.929</v>
      </c>
      <c r="H3" s="101"/>
      <c r="I3" s="38"/>
      <c r="J3" s="39">
        <f>ROUND(G3*ROUND(I3,0),0)</f>
        <v>0</v>
      </c>
    </row>
    <row r="4" s="1" customFormat="1" customHeight="1" spans="1:10">
      <c r="A4" s="96">
        <v>2</v>
      </c>
      <c r="B4" s="102"/>
      <c r="C4" s="71" t="s">
        <v>227</v>
      </c>
      <c r="D4" s="103"/>
      <c r="E4" s="12" t="s">
        <v>228</v>
      </c>
      <c r="F4" s="99" t="s">
        <v>226</v>
      </c>
      <c r="G4" s="100">
        <v>354.09</v>
      </c>
      <c r="H4" s="101"/>
      <c r="I4" s="38"/>
      <c r="J4" s="39">
        <f t="shared" ref="J4:J13" si="0">ROUND(G4*ROUND(I4,0),0)</f>
        <v>0</v>
      </c>
    </row>
    <row r="5" s="1" customFormat="1" customHeight="1" spans="1:10">
      <c r="A5" s="96">
        <v>3</v>
      </c>
      <c r="B5" s="102"/>
      <c r="C5" s="71" t="s">
        <v>229</v>
      </c>
      <c r="D5" s="103"/>
      <c r="E5" s="71" t="s">
        <v>230</v>
      </c>
      <c r="F5" s="99" t="s">
        <v>231</v>
      </c>
      <c r="G5" s="104">
        <v>177.0449</v>
      </c>
      <c r="H5" s="105"/>
      <c r="I5" s="38"/>
      <c r="J5" s="39">
        <f t="shared" si="0"/>
        <v>0</v>
      </c>
    </row>
    <row r="6" s="1" customFormat="1" customHeight="1" spans="1:10">
      <c r="A6" s="96">
        <v>4</v>
      </c>
      <c r="B6" s="102"/>
      <c r="C6" s="71" t="s">
        <v>232</v>
      </c>
      <c r="D6" s="103"/>
      <c r="E6" s="12"/>
      <c r="F6" s="99" t="s">
        <v>231</v>
      </c>
      <c r="G6" s="106"/>
      <c r="H6" s="107"/>
      <c r="I6" s="38"/>
      <c r="J6" s="39">
        <f>ROUND(G5*ROUND(I6,0),0)</f>
        <v>0</v>
      </c>
    </row>
    <row r="7" s="1" customFormat="1" customHeight="1" spans="1:10">
      <c r="A7" s="96">
        <v>5</v>
      </c>
      <c r="B7" s="102"/>
      <c r="C7" s="12" t="s">
        <v>233</v>
      </c>
      <c r="D7" s="103"/>
      <c r="E7" s="12" t="s">
        <v>234</v>
      </c>
      <c r="F7" s="108" t="s">
        <v>235</v>
      </c>
      <c r="G7" s="100">
        <v>3730</v>
      </c>
      <c r="H7" s="101"/>
      <c r="I7" s="38"/>
      <c r="J7" s="39">
        <f t="shared" si="0"/>
        <v>0</v>
      </c>
    </row>
    <row r="8" s="1" customFormat="1" customHeight="1" spans="1:10">
      <c r="A8" s="96">
        <v>6</v>
      </c>
      <c r="B8" s="102"/>
      <c r="C8" s="71" t="s">
        <v>236</v>
      </c>
      <c r="D8" s="103"/>
      <c r="E8" s="12" t="s">
        <v>237</v>
      </c>
      <c r="F8" s="108" t="s">
        <v>238</v>
      </c>
      <c r="G8" s="100">
        <v>612</v>
      </c>
      <c r="H8" s="101"/>
      <c r="I8" s="38"/>
      <c r="J8" s="39">
        <f t="shared" si="0"/>
        <v>0</v>
      </c>
    </row>
    <row r="9" s="1" customFormat="1" customHeight="1" spans="1:10">
      <c r="A9" s="96">
        <v>7</v>
      </c>
      <c r="B9" s="106"/>
      <c r="C9" s="71" t="s">
        <v>239</v>
      </c>
      <c r="D9" s="109"/>
      <c r="E9" s="71" t="s">
        <v>240</v>
      </c>
      <c r="F9" s="71" t="s">
        <v>241</v>
      </c>
      <c r="G9" s="110">
        <v>300</v>
      </c>
      <c r="H9" s="111"/>
      <c r="I9" s="38"/>
      <c r="J9" s="39">
        <f t="shared" si="0"/>
        <v>0</v>
      </c>
    </row>
    <row r="10" s="1" customFormat="1" customHeight="1" spans="1:10">
      <c r="A10" s="96">
        <v>8</v>
      </c>
      <c r="B10" s="112" t="s">
        <v>242</v>
      </c>
      <c r="C10" s="7" t="s">
        <v>243</v>
      </c>
      <c r="D10" s="7"/>
      <c r="E10" s="12" t="s">
        <v>244</v>
      </c>
      <c r="F10" s="12" t="s">
        <v>245</v>
      </c>
      <c r="G10" s="110">
        <v>99.46</v>
      </c>
      <c r="H10" s="111"/>
      <c r="I10" s="38"/>
      <c r="J10" s="39">
        <f t="shared" si="0"/>
        <v>0</v>
      </c>
    </row>
    <row r="11" s="1" customFormat="1" customHeight="1" spans="1:10">
      <c r="A11" s="96">
        <v>9</v>
      </c>
      <c r="B11" s="113"/>
      <c r="C11" s="7" t="s">
        <v>246</v>
      </c>
      <c r="D11" s="7"/>
      <c r="E11" s="12" t="s">
        <v>247</v>
      </c>
      <c r="F11" s="12" t="s">
        <v>37</v>
      </c>
      <c r="G11" s="110">
        <v>25680</v>
      </c>
      <c r="H11" s="111"/>
      <c r="I11" s="38"/>
      <c r="J11" s="39">
        <f t="shared" si="0"/>
        <v>0</v>
      </c>
    </row>
    <row r="12" s="1" customFormat="1" customHeight="1" spans="1:10">
      <c r="A12" s="96">
        <v>10</v>
      </c>
      <c r="B12" s="72" t="s">
        <v>248</v>
      </c>
      <c r="C12" s="7" t="s">
        <v>249</v>
      </c>
      <c r="D12" s="7"/>
      <c r="E12" s="12" t="s">
        <v>250</v>
      </c>
      <c r="F12" s="12" t="s">
        <v>245</v>
      </c>
      <c r="G12" s="110">
        <v>154.313</v>
      </c>
      <c r="H12" s="111"/>
      <c r="I12" s="38"/>
      <c r="J12" s="39">
        <f t="shared" si="0"/>
        <v>0</v>
      </c>
    </row>
    <row r="13" s="1" customFormat="1" customHeight="1" spans="1:10">
      <c r="A13" s="96">
        <v>11</v>
      </c>
      <c r="B13" s="72" t="s">
        <v>251</v>
      </c>
      <c r="C13" s="7" t="s">
        <v>252</v>
      </c>
      <c r="D13" s="7"/>
      <c r="E13" s="12" t="s">
        <v>250</v>
      </c>
      <c r="F13" s="12" t="s">
        <v>245</v>
      </c>
      <c r="G13" s="110">
        <v>154.313</v>
      </c>
      <c r="H13" s="111"/>
      <c r="I13" s="10"/>
      <c r="J13" s="39">
        <f t="shared" si="0"/>
        <v>0</v>
      </c>
    </row>
    <row r="14" s="2" customFormat="1" ht="25" customHeight="1" spans="1:10">
      <c r="A14" s="11" t="s">
        <v>253</v>
      </c>
      <c r="B14" s="11"/>
      <c r="C14" s="11"/>
      <c r="D14" s="11"/>
      <c r="E14" s="11"/>
      <c r="F14" s="11"/>
      <c r="G14" s="11"/>
      <c r="H14" s="11"/>
      <c r="I14" s="11"/>
      <c r="J14" s="13">
        <f>ROUND(SUM(J3:J13),0)</f>
        <v>0</v>
      </c>
    </row>
    <row r="15" s="2" customFormat="1" customHeight="1" spans="2:10">
      <c r="B15" s="14"/>
      <c r="C15" s="14"/>
      <c r="D15" s="14"/>
      <c r="E15" s="114"/>
      <c r="F15" s="14"/>
      <c r="G15" s="14"/>
      <c r="H15" s="14"/>
      <c r="I15" s="14"/>
      <c r="J15" s="15"/>
    </row>
    <row r="16" s="2" customFormat="1" customHeight="1" spans="2:10">
      <c r="B16" s="14"/>
      <c r="C16" s="14"/>
      <c r="D16" s="14"/>
      <c r="E16" s="114"/>
      <c r="F16" s="14"/>
      <c r="G16" s="14"/>
      <c r="H16" s="14"/>
      <c r="I16" s="14"/>
      <c r="J16" s="15"/>
    </row>
    <row r="17" s="2" customFormat="1" customHeight="1" spans="2:10">
      <c r="B17" s="14"/>
      <c r="C17" s="14"/>
      <c r="D17" s="14"/>
      <c r="E17" s="114"/>
      <c r="F17" s="14"/>
      <c r="G17" s="14"/>
      <c r="H17" s="14"/>
      <c r="I17" s="14"/>
      <c r="J17" s="15"/>
    </row>
    <row r="18" s="2" customFormat="1" customHeight="1" spans="2:10">
      <c r="B18" s="14"/>
      <c r="C18" s="14"/>
      <c r="D18" s="14"/>
      <c r="E18" s="114"/>
      <c r="F18" s="14"/>
      <c r="G18" s="14"/>
      <c r="H18" s="14"/>
      <c r="I18" s="14"/>
      <c r="J18" s="15"/>
    </row>
    <row r="54" s="1" customFormat="1" customHeight="1" spans="2:10">
      <c r="B54" s="16"/>
      <c r="C54" s="16"/>
      <c r="D54" s="16"/>
      <c r="E54" s="115"/>
      <c r="F54" s="16"/>
      <c r="G54" s="16"/>
      <c r="H54" s="16"/>
      <c r="I54" s="16"/>
      <c r="J54" s="16"/>
    </row>
    <row r="55" s="1" customFormat="1" customHeight="1" spans="2:10">
      <c r="B55" s="16"/>
      <c r="C55" s="16"/>
      <c r="D55" s="16"/>
      <c r="E55" s="115"/>
      <c r="F55" s="16"/>
      <c r="G55" s="16"/>
      <c r="H55" s="16"/>
      <c r="I55" s="16"/>
      <c r="J55" s="16"/>
    </row>
    <row r="56" s="1" customFormat="1" customHeight="1" spans="2:10">
      <c r="B56" s="16"/>
      <c r="C56" s="16"/>
      <c r="D56" s="16"/>
      <c r="E56" s="115"/>
      <c r="F56" s="16"/>
      <c r="G56" s="16"/>
      <c r="H56" s="16"/>
      <c r="I56" s="16"/>
      <c r="J56" s="16"/>
    </row>
  </sheetData>
  <sheetProtection algorithmName="SHA-512" hashValue="ZefSvhrLBC8nxvhwuhoE/IG5r02KhGDm49SgZ8AtDg7GWItoN24WM3UiXkpbalDkRedCAVNmWEQxODppBPmHTg==" saltValue="49YvkIA0oqYa5M6pX3UnOQ==" spinCount="100000" sheet="1" objects="1"/>
  <mergeCells count="18">
    <mergeCell ref="A1:J1"/>
    <mergeCell ref="G2:H2"/>
    <mergeCell ref="G3:H3"/>
    <mergeCell ref="G4:H4"/>
    <mergeCell ref="G7:H7"/>
    <mergeCell ref="G8:H8"/>
    <mergeCell ref="G9:H9"/>
    <mergeCell ref="G10:H10"/>
    <mergeCell ref="G11:H11"/>
    <mergeCell ref="G12:H12"/>
    <mergeCell ref="G13:H13"/>
    <mergeCell ref="A14:I14"/>
    <mergeCell ref="B3:B9"/>
    <mergeCell ref="B10:B11"/>
    <mergeCell ref="D3:D9"/>
    <mergeCell ref="E5:E6"/>
    <mergeCell ref="G5:H6"/>
    <mergeCell ref="B54:J56"/>
  </mergeCells>
  <printOptions horizontalCentered="1"/>
  <pageMargins left="0.0784722222222222" right="0.0784722222222222" top="0.432638888888889" bottom="0.314583333333333" header="0.393055555555556" footer="0.118055555555556"/>
  <pageSetup paperSize="9" scale="9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7"/>
  <sheetViews>
    <sheetView view="pageBreakPreview" zoomScale="115" zoomScaleNormal="100" topLeftCell="A194" workbookViewId="0">
      <selection activeCell="I205" sqref="I205:I206"/>
    </sheetView>
  </sheetViews>
  <sheetFormatPr defaultColWidth="9" defaultRowHeight="13.5"/>
  <cols>
    <col min="1" max="1" width="30.4333333333333" customWidth="1"/>
    <col min="2" max="2" width="12.7083333333333" customWidth="1"/>
    <col min="3" max="3" width="26.0833333333333" customWidth="1"/>
    <col min="4" max="4" width="24.2333333333333" customWidth="1"/>
    <col min="5" max="5" width="9.625" customWidth="1"/>
    <col min="6" max="6" width="6.375" customWidth="1"/>
    <col min="7" max="7" width="7.375" customWidth="1"/>
    <col min="8" max="8" width="9.25" customWidth="1"/>
    <col min="9" max="9" width="10.5" customWidth="1"/>
    <col min="10" max="10" width="9" style="74" customWidth="1"/>
    <col min="11" max="11" width="11.8916666666667" customWidth="1"/>
  </cols>
  <sheetData>
    <row r="1" ht="27.75" customHeight="1" spans="1:11">
      <c r="A1" s="17" t="s">
        <v>254</v>
      </c>
      <c r="B1" s="17"/>
      <c r="C1" s="17"/>
      <c r="D1" s="17"/>
      <c r="E1" s="17"/>
      <c r="F1" s="17"/>
      <c r="G1" s="17"/>
      <c r="H1" s="17"/>
      <c r="I1" s="17"/>
      <c r="J1" s="79"/>
      <c r="K1" s="17"/>
    </row>
    <row r="2" ht="24" customHeight="1" spans="1:11">
      <c r="A2" s="18" t="s">
        <v>23</v>
      </c>
      <c r="B2" s="18" t="s">
        <v>24</v>
      </c>
      <c r="C2" s="18" t="s">
        <v>255</v>
      </c>
      <c r="D2" s="18" t="s">
        <v>256</v>
      </c>
      <c r="E2" s="62" t="s">
        <v>27</v>
      </c>
      <c r="F2" s="63"/>
      <c r="G2" s="18" t="s">
        <v>28</v>
      </c>
      <c r="H2" s="18" t="s">
        <v>29</v>
      </c>
      <c r="I2" s="18" t="s">
        <v>30</v>
      </c>
      <c r="J2" s="80" t="s">
        <v>31</v>
      </c>
      <c r="K2" s="18" t="s">
        <v>32</v>
      </c>
    </row>
    <row r="3" ht="28.05" customHeight="1" spans="1:11">
      <c r="A3" s="7" t="s">
        <v>257</v>
      </c>
      <c r="B3" s="75">
        <v>30</v>
      </c>
      <c r="C3" s="19" t="s">
        <v>258</v>
      </c>
      <c r="D3" s="6" t="s">
        <v>259</v>
      </c>
      <c r="E3" s="7" t="s">
        <v>36</v>
      </c>
      <c r="F3" s="7"/>
      <c r="G3" s="21" t="s">
        <v>37</v>
      </c>
      <c r="H3" s="7">
        <v>30</v>
      </c>
      <c r="I3" s="22"/>
      <c r="J3" s="81">
        <v>1</v>
      </c>
      <c r="K3" s="24">
        <f t="shared" ref="K3:K82" si="0">ROUND(H3*ROUND(I3,0)*J3,0)</f>
        <v>0</v>
      </c>
    </row>
    <row r="4" ht="28.05" customHeight="1" spans="1:11">
      <c r="A4" s="7" t="s">
        <v>260</v>
      </c>
      <c r="B4" s="75">
        <v>30</v>
      </c>
      <c r="C4" s="19" t="s">
        <v>258</v>
      </c>
      <c r="D4" s="6" t="s">
        <v>259</v>
      </c>
      <c r="E4" s="7" t="s">
        <v>36</v>
      </c>
      <c r="F4" s="7"/>
      <c r="G4" s="21" t="s">
        <v>37</v>
      </c>
      <c r="H4" s="21">
        <v>30</v>
      </c>
      <c r="I4" s="22"/>
      <c r="J4" s="81">
        <v>1</v>
      </c>
      <c r="K4" s="24">
        <f t="shared" si="0"/>
        <v>0</v>
      </c>
    </row>
    <row r="5" ht="28.05" customHeight="1" spans="1:11">
      <c r="A5" s="7" t="s">
        <v>261</v>
      </c>
      <c r="B5" s="75">
        <v>30</v>
      </c>
      <c r="C5" s="19" t="s">
        <v>258</v>
      </c>
      <c r="D5" s="6" t="s">
        <v>259</v>
      </c>
      <c r="E5" s="7" t="s">
        <v>36</v>
      </c>
      <c r="F5" s="7"/>
      <c r="G5" s="21" t="s">
        <v>37</v>
      </c>
      <c r="H5" s="21">
        <v>30</v>
      </c>
      <c r="I5" s="22"/>
      <c r="J5" s="81">
        <v>1</v>
      </c>
      <c r="K5" s="24">
        <f t="shared" si="0"/>
        <v>0</v>
      </c>
    </row>
    <row r="6" ht="28.05" customHeight="1" spans="1:11">
      <c r="A6" s="7" t="s">
        <v>262</v>
      </c>
      <c r="B6" s="75">
        <v>30</v>
      </c>
      <c r="C6" s="19" t="s">
        <v>258</v>
      </c>
      <c r="D6" s="6" t="s">
        <v>259</v>
      </c>
      <c r="E6" s="7" t="s">
        <v>36</v>
      </c>
      <c r="F6" s="7"/>
      <c r="G6" s="21" t="s">
        <v>37</v>
      </c>
      <c r="H6" s="21">
        <v>30</v>
      </c>
      <c r="I6" s="22"/>
      <c r="J6" s="81">
        <v>1</v>
      </c>
      <c r="K6" s="24">
        <f t="shared" si="0"/>
        <v>0</v>
      </c>
    </row>
    <row r="7" ht="28.05" customHeight="1" spans="1:11">
      <c r="A7" s="6" t="s">
        <v>263</v>
      </c>
      <c r="B7" s="76">
        <v>155</v>
      </c>
      <c r="C7" s="19" t="s">
        <v>264</v>
      </c>
      <c r="D7" s="7" t="s">
        <v>265</v>
      </c>
      <c r="E7" s="7" t="s">
        <v>36</v>
      </c>
      <c r="F7" s="7"/>
      <c r="G7" s="21" t="s">
        <v>37</v>
      </c>
      <c r="H7" s="21">
        <v>155</v>
      </c>
      <c r="I7" s="22"/>
      <c r="J7" s="81">
        <v>1</v>
      </c>
      <c r="K7" s="24">
        <f t="shared" si="0"/>
        <v>0</v>
      </c>
    </row>
    <row r="8" ht="28.05" customHeight="1" spans="1:11">
      <c r="A8" s="6" t="s">
        <v>266</v>
      </c>
      <c r="B8" s="76">
        <v>245</v>
      </c>
      <c r="C8" s="19" t="s">
        <v>267</v>
      </c>
      <c r="D8" s="7" t="s">
        <v>265</v>
      </c>
      <c r="E8" s="7" t="s">
        <v>36</v>
      </c>
      <c r="F8" s="7"/>
      <c r="G8" s="21" t="s">
        <v>37</v>
      </c>
      <c r="H8" s="21">
        <v>245</v>
      </c>
      <c r="I8" s="22"/>
      <c r="J8" s="81">
        <v>0.8</v>
      </c>
      <c r="K8" s="24">
        <f t="shared" si="0"/>
        <v>0</v>
      </c>
    </row>
    <row r="9" ht="28.05" customHeight="1" spans="1:11">
      <c r="A9" s="21" t="s">
        <v>268</v>
      </c>
      <c r="B9" s="20" t="s">
        <v>185</v>
      </c>
      <c r="C9" s="19" t="s">
        <v>269</v>
      </c>
      <c r="D9" s="21" t="s">
        <v>270</v>
      </c>
      <c r="E9" s="7" t="s">
        <v>36</v>
      </c>
      <c r="F9" s="7"/>
      <c r="G9" s="21" t="s">
        <v>187</v>
      </c>
      <c r="H9" s="21">
        <v>2</v>
      </c>
      <c r="I9" s="22"/>
      <c r="J9" s="81" t="s">
        <v>185</v>
      </c>
      <c r="K9" s="24">
        <f>ROUND(H9*ROUND(I9,0),0)</f>
        <v>0</v>
      </c>
    </row>
    <row r="10" ht="28.05" customHeight="1" spans="1:11">
      <c r="A10" s="21" t="s">
        <v>271</v>
      </c>
      <c r="B10" s="20" t="s">
        <v>185</v>
      </c>
      <c r="C10" s="19" t="s">
        <v>269</v>
      </c>
      <c r="D10" s="21" t="s">
        <v>270</v>
      </c>
      <c r="E10" s="7" t="s">
        <v>36</v>
      </c>
      <c r="F10" s="7"/>
      <c r="G10" s="21" t="s">
        <v>187</v>
      </c>
      <c r="H10" s="21">
        <v>2</v>
      </c>
      <c r="I10" s="22"/>
      <c r="J10" s="81" t="s">
        <v>185</v>
      </c>
      <c r="K10" s="24">
        <f t="shared" ref="K10:K18" si="1">ROUND(H10*ROUND(I10,0),0)</f>
        <v>0</v>
      </c>
    </row>
    <row r="11" ht="28.05" customHeight="1" spans="1:11">
      <c r="A11" s="21" t="s">
        <v>272</v>
      </c>
      <c r="B11" s="20" t="s">
        <v>185</v>
      </c>
      <c r="C11" s="19" t="s">
        <v>273</v>
      </c>
      <c r="D11" s="21" t="s">
        <v>270</v>
      </c>
      <c r="E11" s="7" t="s">
        <v>36</v>
      </c>
      <c r="F11" s="7"/>
      <c r="G11" s="21" t="s">
        <v>187</v>
      </c>
      <c r="H11" s="21">
        <v>2</v>
      </c>
      <c r="I11" s="22"/>
      <c r="J11" s="81" t="s">
        <v>185</v>
      </c>
      <c r="K11" s="24">
        <f t="shared" si="1"/>
        <v>0</v>
      </c>
    </row>
    <row r="12" ht="28.05" customHeight="1" spans="1:11">
      <c r="A12" s="21" t="s">
        <v>274</v>
      </c>
      <c r="B12" s="20" t="s">
        <v>185</v>
      </c>
      <c r="C12" s="19" t="s">
        <v>275</v>
      </c>
      <c r="D12" s="21" t="s">
        <v>276</v>
      </c>
      <c r="E12" s="7" t="s">
        <v>36</v>
      </c>
      <c r="F12" s="7"/>
      <c r="G12" s="21" t="s">
        <v>187</v>
      </c>
      <c r="H12" s="21">
        <v>1</v>
      </c>
      <c r="I12" s="22"/>
      <c r="J12" s="81" t="s">
        <v>185</v>
      </c>
      <c r="K12" s="24">
        <f t="shared" si="1"/>
        <v>0</v>
      </c>
    </row>
    <row r="13" ht="28.05" customHeight="1" spans="1:11">
      <c r="A13" s="21" t="s">
        <v>277</v>
      </c>
      <c r="B13" s="20" t="s">
        <v>185</v>
      </c>
      <c r="C13" s="19" t="s">
        <v>278</v>
      </c>
      <c r="D13" s="21" t="s">
        <v>276</v>
      </c>
      <c r="E13" s="7" t="s">
        <v>36</v>
      </c>
      <c r="F13" s="7"/>
      <c r="G13" s="21" t="s">
        <v>187</v>
      </c>
      <c r="H13" s="21">
        <v>1</v>
      </c>
      <c r="I13" s="22"/>
      <c r="J13" s="81" t="s">
        <v>185</v>
      </c>
      <c r="K13" s="24">
        <f t="shared" si="1"/>
        <v>0</v>
      </c>
    </row>
    <row r="14" ht="28.05" customHeight="1" spans="1:11">
      <c r="A14" s="21" t="s">
        <v>279</v>
      </c>
      <c r="B14" s="20" t="s">
        <v>185</v>
      </c>
      <c r="C14" s="19" t="s">
        <v>280</v>
      </c>
      <c r="D14" s="21" t="s">
        <v>276</v>
      </c>
      <c r="E14" s="7" t="s">
        <v>36</v>
      </c>
      <c r="F14" s="7"/>
      <c r="G14" s="21" t="s">
        <v>187</v>
      </c>
      <c r="H14" s="21">
        <v>1</v>
      </c>
      <c r="I14" s="22"/>
      <c r="J14" s="81" t="s">
        <v>185</v>
      </c>
      <c r="K14" s="24">
        <f t="shared" si="1"/>
        <v>0</v>
      </c>
    </row>
    <row r="15" ht="28.05" customHeight="1" spans="1:11">
      <c r="A15" s="21" t="s">
        <v>281</v>
      </c>
      <c r="B15" s="20" t="s">
        <v>185</v>
      </c>
      <c r="C15" s="19" t="s">
        <v>280</v>
      </c>
      <c r="D15" s="21" t="s">
        <v>276</v>
      </c>
      <c r="E15" s="7" t="s">
        <v>36</v>
      </c>
      <c r="F15" s="7"/>
      <c r="G15" s="21" t="s">
        <v>187</v>
      </c>
      <c r="H15" s="21">
        <v>1</v>
      </c>
      <c r="I15" s="22"/>
      <c r="J15" s="81" t="s">
        <v>185</v>
      </c>
      <c r="K15" s="24">
        <f t="shared" si="1"/>
        <v>0</v>
      </c>
    </row>
    <row r="16" ht="28.05" customHeight="1" spans="1:11">
      <c r="A16" s="21" t="s">
        <v>282</v>
      </c>
      <c r="B16" s="20" t="s">
        <v>185</v>
      </c>
      <c r="C16" s="19" t="s">
        <v>280</v>
      </c>
      <c r="D16" s="21" t="s">
        <v>276</v>
      </c>
      <c r="E16" s="7" t="s">
        <v>36</v>
      </c>
      <c r="F16" s="7"/>
      <c r="G16" s="21" t="s">
        <v>187</v>
      </c>
      <c r="H16" s="21">
        <v>1</v>
      </c>
      <c r="I16" s="22"/>
      <c r="J16" s="81" t="s">
        <v>185</v>
      </c>
      <c r="K16" s="24">
        <f t="shared" si="1"/>
        <v>0</v>
      </c>
    </row>
    <row r="17" ht="28.05" customHeight="1" spans="1:11">
      <c r="A17" s="21" t="s">
        <v>283</v>
      </c>
      <c r="B17" s="20" t="s">
        <v>185</v>
      </c>
      <c r="C17" s="19" t="s">
        <v>284</v>
      </c>
      <c r="D17" s="21" t="s">
        <v>276</v>
      </c>
      <c r="E17" s="7" t="s">
        <v>36</v>
      </c>
      <c r="F17" s="7"/>
      <c r="G17" s="21" t="s">
        <v>187</v>
      </c>
      <c r="H17" s="21">
        <v>1</v>
      </c>
      <c r="I17" s="22"/>
      <c r="J17" s="81" t="s">
        <v>185</v>
      </c>
      <c r="K17" s="24">
        <f t="shared" si="1"/>
        <v>0</v>
      </c>
    </row>
    <row r="18" ht="28.05" customHeight="1" spans="1:11">
      <c r="A18" s="21" t="s">
        <v>285</v>
      </c>
      <c r="B18" s="20" t="s">
        <v>185</v>
      </c>
      <c r="C18" s="19" t="s">
        <v>286</v>
      </c>
      <c r="D18" s="21" t="s">
        <v>270</v>
      </c>
      <c r="E18" s="7" t="s">
        <v>36</v>
      </c>
      <c r="F18" s="7"/>
      <c r="G18" s="21" t="s">
        <v>187</v>
      </c>
      <c r="H18" s="21">
        <v>1</v>
      </c>
      <c r="I18" s="22"/>
      <c r="J18" s="81" t="s">
        <v>185</v>
      </c>
      <c r="K18" s="24">
        <f t="shared" si="1"/>
        <v>0</v>
      </c>
    </row>
    <row r="19" ht="28.05" customHeight="1" spans="1:11">
      <c r="A19" s="21" t="s">
        <v>287</v>
      </c>
      <c r="B19" s="20">
        <v>210</v>
      </c>
      <c r="C19" s="19" t="s">
        <v>288</v>
      </c>
      <c r="D19" s="21" t="s">
        <v>289</v>
      </c>
      <c r="E19" s="7" t="s">
        <v>36</v>
      </c>
      <c r="F19" s="7"/>
      <c r="G19" s="21" t="s">
        <v>37</v>
      </c>
      <c r="H19" s="21">
        <v>210</v>
      </c>
      <c r="I19" s="22"/>
      <c r="J19" s="81">
        <v>1</v>
      </c>
      <c r="K19" s="24">
        <f t="shared" si="0"/>
        <v>0</v>
      </c>
    </row>
    <row r="20" ht="28.05" customHeight="1" spans="1:11">
      <c r="A20" s="21" t="s">
        <v>290</v>
      </c>
      <c r="B20" s="20">
        <v>93.6</v>
      </c>
      <c r="C20" s="19" t="s">
        <v>291</v>
      </c>
      <c r="D20" s="21" t="s">
        <v>289</v>
      </c>
      <c r="E20" s="7" t="s">
        <v>36</v>
      </c>
      <c r="F20" s="7"/>
      <c r="G20" s="21" t="s">
        <v>37</v>
      </c>
      <c r="H20" s="21">
        <v>94</v>
      </c>
      <c r="I20" s="22"/>
      <c r="J20" s="81">
        <v>1</v>
      </c>
      <c r="K20" s="24">
        <f t="shared" si="0"/>
        <v>0</v>
      </c>
    </row>
    <row r="21" ht="28.05" customHeight="1" spans="1:11">
      <c r="A21" s="21" t="s">
        <v>292</v>
      </c>
      <c r="B21" s="20">
        <v>71.5</v>
      </c>
      <c r="C21" s="19" t="s">
        <v>293</v>
      </c>
      <c r="D21" s="21" t="s">
        <v>289</v>
      </c>
      <c r="E21" s="7" t="s">
        <v>36</v>
      </c>
      <c r="F21" s="7"/>
      <c r="G21" s="21" t="s">
        <v>37</v>
      </c>
      <c r="H21" s="21">
        <v>72</v>
      </c>
      <c r="I21" s="22"/>
      <c r="J21" s="81">
        <v>1</v>
      </c>
      <c r="K21" s="24">
        <f t="shared" si="0"/>
        <v>0</v>
      </c>
    </row>
    <row r="22" ht="28.05" customHeight="1" spans="1:11">
      <c r="A22" s="21" t="s">
        <v>294</v>
      </c>
      <c r="B22" s="20" t="s">
        <v>185</v>
      </c>
      <c r="C22" s="19" t="s">
        <v>295</v>
      </c>
      <c r="D22" s="21" t="s">
        <v>296</v>
      </c>
      <c r="E22" s="7" t="s">
        <v>36</v>
      </c>
      <c r="F22" s="7"/>
      <c r="G22" s="21" t="s">
        <v>187</v>
      </c>
      <c r="H22" s="21">
        <v>2</v>
      </c>
      <c r="I22" s="22"/>
      <c r="J22" s="81" t="s">
        <v>185</v>
      </c>
      <c r="K22" s="24">
        <f>ROUND(H22*ROUND(I22,0),0)</f>
        <v>0</v>
      </c>
    </row>
    <row r="23" ht="28.05" customHeight="1" spans="1:11">
      <c r="A23" s="21" t="s">
        <v>297</v>
      </c>
      <c r="B23" s="20" t="s">
        <v>185</v>
      </c>
      <c r="C23" s="19" t="s">
        <v>298</v>
      </c>
      <c r="D23" s="21" t="s">
        <v>270</v>
      </c>
      <c r="E23" s="7" t="s">
        <v>36</v>
      </c>
      <c r="F23" s="7"/>
      <c r="G23" s="21" t="s">
        <v>187</v>
      </c>
      <c r="H23" s="21">
        <v>2</v>
      </c>
      <c r="I23" s="22"/>
      <c r="J23" s="81" t="s">
        <v>185</v>
      </c>
      <c r="K23" s="24">
        <f>ROUND(H23*ROUND(I23,0),0)</f>
        <v>0</v>
      </c>
    </row>
    <row r="24" ht="28.05" customHeight="1" spans="1:11">
      <c r="A24" s="21" t="s">
        <v>299</v>
      </c>
      <c r="B24" s="20" t="s">
        <v>185</v>
      </c>
      <c r="C24" s="19" t="s">
        <v>300</v>
      </c>
      <c r="D24" s="21" t="s">
        <v>270</v>
      </c>
      <c r="E24" s="7" t="s">
        <v>36</v>
      </c>
      <c r="F24" s="7"/>
      <c r="G24" s="21" t="s">
        <v>187</v>
      </c>
      <c r="H24" s="21">
        <v>2</v>
      </c>
      <c r="I24" s="22"/>
      <c r="J24" s="81" t="s">
        <v>185</v>
      </c>
      <c r="K24" s="24">
        <f t="shared" ref="K24:K31" si="2">ROUND(H24*ROUND(I24,0),0)</f>
        <v>0</v>
      </c>
    </row>
    <row r="25" ht="28.05" customHeight="1" spans="1:11">
      <c r="A25" s="21" t="s">
        <v>301</v>
      </c>
      <c r="B25" s="20" t="s">
        <v>185</v>
      </c>
      <c r="C25" s="19" t="s">
        <v>302</v>
      </c>
      <c r="D25" s="21" t="s">
        <v>276</v>
      </c>
      <c r="E25" s="7" t="s">
        <v>36</v>
      </c>
      <c r="F25" s="7"/>
      <c r="G25" s="21" t="s">
        <v>187</v>
      </c>
      <c r="H25" s="21">
        <v>1</v>
      </c>
      <c r="I25" s="22"/>
      <c r="J25" s="81" t="s">
        <v>185</v>
      </c>
      <c r="K25" s="24">
        <f t="shared" si="2"/>
        <v>0</v>
      </c>
    </row>
    <row r="26" ht="28.05" customHeight="1" spans="1:11">
      <c r="A26" s="21" t="s">
        <v>303</v>
      </c>
      <c r="B26" s="20" t="s">
        <v>185</v>
      </c>
      <c r="C26" s="19" t="s">
        <v>302</v>
      </c>
      <c r="D26" s="21" t="s">
        <v>276</v>
      </c>
      <c r="E26" s="7" t="s">
        <v>36</v>
      </c>
      <c r="F26" s="7"/>
      <c r="G26" s="21" t="s">
        <v>187</v>
      </c>
      <c r="H26" s="21">
        <v>1</v>
      </c>
      <c r="I26" s="22"/>
      <c r="J26" s="81" t="s">
        <v>185</v>
      </c>
      <c r="K26" s="24">
        <f t="shared" si="2"/>
        <v>0</v>
      </c>
    </row>
    <row r="27" ht="28.05" customHeight="1" spans="1:11">
      <c r="A27" s="21" t="s">
        <v>304</v>
      </c>
      <c r="B27" s="20" t="s">
        <v>185</v>
      </c>
      <c r="C27" s="19" t="s">
        <v>295</v>
      </c>
      <c r="D27" s="21" t="s">
        <v>276</v>
      </c>
      <c r="E27" s="7" t="s">
        <v>36</v>
      </c>
      <c r="F27" s="7"/>
      <c r="G27" s="21" t="s">
        <v>187</v>
      </c>
      <c r="H27" s="21">
        <v>1</v>
      </c>
      <c r="I27" s="22"/>
      <c r="J27" s="81" t="s">
        <v>185</v>
      </c>
      <c r="K27" s="24">
        <f t="shared" si="2"/>
        <v>0</v>
      </c>
    </row>
    <row r="28" ht="28.05" customHeight="1" spans="1:11">
      <c r="A28" s="21" t="s">
        <v>305</v>
      </c>
      <c r="B28" s="20" t="s">
        <v>185</v>
      </c>
      <c r="C28" s="19" t="s">
        <v>306</v>
      </c>
      <c r="D28" s="21" t="s">
        <v>276</v>
      </c>
      <c r="E28" s="7" t="s">
        <v>36</v>
      </c>
      <c r="F28" s="7"/>
      <c r="G28" s="21" t="s">
        <v>187</v>
      </c>
      <c r="H28" s="21">
        <v>1</v>
      </c>
      <c r="I28" s="22"/>
      <c r="J28" s="81" t="s">
        <v>185</v>
      </c>
      <c r="K28" s="24">
        <f t="shared" si="2"/>
        <v>0</v>
      </c>
    </row>
    <row r="29" ht="28.05" customHeight="1" spans="1:11">
      <c r="A29" s="21" t="s">
        <v>307</v>
      </c>
      <c r="B29" s="20" t="s">
        <v>185</v>
      </c>
      <c r="C29" s="19" t="s">
        <v>306</v>
      </c>
      <c r="D29" s="21" t="s">
        <v>276</v>
      </c>
      <c r="E29" s="7" t="s">
        <v>36</v>
      </c>
      <c r="F29" s="7"/>
      <c r="G29" s="21" t="s">
        <v>187</v>
      </c>
      <c r="H29" s="21">
        <v>1</v>
      </c>
      <c r="I29" s="22"/>
      <c r="J29" s="81" t="s">
        <v>185</v>
      </c>
      <c r="K29" s="24">
        <f t="shared" si="2"/>
        <v>0</v>
      </c>
    </row>
    <row r="30" ht="28.05" customHeight="1" spans="1:11">
      <c r="A30" s="21" t="s">
        <v>308</v>
      </c>
      <c r="B30" s="20" t="s">
        <v>185</v>
      </c>
      <c r="C30" s="19" t="s">
        <v>309</v>
      </c>
      <c r="D30" s="21" t="s">
        <v>276</v>
      </c>
      <c r="E30" s="7" t="s">
        <v>36</v>
      </c>
      <c r="F30" s="7"/>
      <c r="G30" s="21" t="s">
        <v>187</v>
      </c>
      <c r="H30" s="21">
        <v>1</v>
      </c>
      <c r="I30" s="22"/>
      <c r="J30" s="81" t="s">
        <v>185</v>
      </c>
      <c r="K30" s="24">
        <f t="shared" si="2"/>
        <v>0</v>
      </c>
    </row>
    <row r="31" ht="28.05" customHeight="1" spans="1:11">
      <c r="A31" s="21" t="s">
        <v>310</v>
      </c>
      <c r="B31" s="20" t="s">
        <v>185</v>
      </c>
      <c r="C31" s="19" t="s">
        <v>309</v>
      </c>
      <c r="D31" s="21" t="s">
        <v>276</v>
      </c>
      <c r="E31" s="7" t="s">
        <v>36</v>
      </c>
      <c r="F31" s="7"/>
      <c r="G31" s="21" t="s">
        <v>187</v>
      </c>
      <c r="H31" s="21">
        <v>1</v>
      </c>
      <c r="I31" s="22"/>
      <c r="J31" s="81" t="s">
        <v>185</v>
      </c>
      <c r="K31" s="24">
        <f t="shared" si="2"/>
        <v>0</v>
      </c>
    </row>
    <row r="32" ht="33" customHeight="1" spans="1:11">
      <c r="A32" s="6" t="s">
        <v>311</v>
      </c>
      <c r="B32" s="19">
        <v>331</v>
      </c>
      <c r="C32" s="77" t="s">
        <v>312</v>
      </c>
      <c r="D32" s="7" t="s">
        <v>313</v>
      </c>
      <c r="E32" s="7" t="s">
        <v>36</v>
      </c>
      <c r="F32" s="7" t="s">
        <v>43</v>
      </c>
      <c r="G32" s="21" t="s">
        <v>37</v>
      </c>
      <c r="H32" s="21">
        <v>120</v>
      </c>
      <c r="I32" s="22"/>
      <c r="J32" s="81">
        <v>1</v>
      </c>
      <c r="K32" s="24">
        <f t="shared" si="0"/>
        <v>0</v>
      </c>
    </row>
    <row r="33" ht="28.05" customHeight="1" spans="1:11">
      <c r="A33" s="6"/>
      <c r="B33" s="19"/>
      <c r="C33" s="78"/>
      <c r="D33" s="7"/>
      <c r="E33" s="7"/>
      <c r="F33" s="7" t="s">
        <v>44</v>
      </c>
      <c r="G33" s="21" t="s">
        <v>37</v>
      </c>
      <c r="H33" s="21">
        <v>211</v>
      </c>
      <c r="I33" s="22"/>
      <c r="J33" s="81">
        <v>1</v>
      </c>
      <c r="K33" s="24">
        <f t="shared" si="0"/>
        <v>0</v>
      </c>
    </row>
    <row r="34" ht="28.05" customHeight="1" spans="1:11">
      <c r="A34" s="6" t="s">
        <v>314</v>
      </c>
      <c r="B34" s="19">
        <v>105.1</v>
      </c>
      <c r="C34" s="19" t="s">
        <v>315</v>
      </c>
      <c r="D34" s="7" t="s">
        <v>259</v>
      </c>
      <c r="E34" s="7" t="s">
        <v>36</v>
      </c>
      <c r="F34" s="7"/>
      <c r="G34" s="21" t="s">
        <v>37</v>
      </c>
      <c r="H34" s="21">
        <v>105</v>
      </c>
      <c r="I34" s="22"/>
      <c r="J34" s="81">
        <v>0.8</v>
      </c>
      <c r="K34" s="24">
        <f t="shared" si="0"/>
        <v>0</v>
      </c>
    </row>
    <row r="35" ht="28.05" customHeight="1" spans="1:11">
      <c r="A35" s="21" t="s">
        <v>316</v>
      </c>
      <c r="B35" s="20" t="s">
        <v>185</v>
      </c>
      <c r="C35" s="19" t="s">
        <v>317</v>
      </c>
      <c r="D35" s="21" t="s">
        <v>276</v>
      </c>
      <c r="E35" s="7" t="s">
        <v>36</v>
      </c>
      <c r="F35" s="7"/>
      <c r="G35" s="21" t="s">
        <v>187</v>
      </c>
      <c r="H35" s="21">
        <v>1</v>
      </c>
      <c r="I35" s="22"/>
      <c r="J35" s="81" t="s">
        <v>185</v>
      </c>
      <c r="K35" s="24">
        <f>ROUND(H35*ROUND(I35,0),0)</f>
        <v>0</v>
      </c>
    </row>
    <row r="36" ht="28.05" customHeight="1" spans="1:11">
      <c r="A36" s="21" t="s">
        <v>318</v>
      </c>
      <c r="B36" s="20" t="s">
        <v>185</v>
      </c>
      <c r="C36" s="19" t="s">
        <v>317</v>
      </c>
      <c r="D36" s="21" t="s">
        <v>276</v>
      </c>
      <c r="E36" s="7" t="s">
        <v>36</v>
      </c>
      <c r="F36" s="7"/>
      <c r="G36" s="21" t="s">
        <v>187</v>
      </c>
      <c r="H36" s="21">
        <v>1</v>
      </c>
      <c r="I36" s="22"/>
      <c r="J36" s="81" t="s">
        <v>185</v>
      </c>
      <c r="K36" s="24">
        <f>ROUND(H36*ROUND(I36,0),0)</f>
        <v>0</v>
      </c>
    </row>
    <row r="37" ht="28.05" customHeight="1" spans="1:11">
      <c r="A37" s="6" t="s">
        <v>319</v>
      </c>
      <c r="B37" s="19">
        <v>527.5</v>
      </c>
      <c r="C37" s="19" t="s">
        <v>320</v>
      </c>
      <c r="D37" s="7" t="s">
        <v>321</v>
      </c>
      <c r="E37" s="7" t="s">
        <v>36</v>
      </c>
      <c r="F37" s="7" t="s">
        <v>43</v>
      </c>
      <c r="G37" s="21" t="s">
        <v>37</v>
      </c>
      <c r="H37" s="21">
        <v>357</v>
      </c>
      <c r="I37" s="22"/>
      <c r="J37" s="81">
        <v>1</v>
      </c>
      <c r="K37" s="24">
        <f t="shared" si="0"/>
        <v>0</v>
      </c>
    </row>
    <row r="38" ht="28.05" customHeight="1" spans="1:11">
      <c r="A38" s="6"/>
      <c r="B38" s="19"/>
      <c r="C38" s="19"/>
      <c r="D38" s="7"/>
      <c r="E38" s="7"/>
      <c r="F38" s="7" t="s">
        <v>44</v>
      </c>
      <c r="G38" s="21" t="s">
        <v>37</v>
      </c>
      <c r="H38" s="21">
        <v>171</v>
      </c>
      <c r="I38" s="22"/>
      <c r="J38" s="81">
        <v>1</v>
      </c>
      <c r="K38" s="24">
        <f t="shared" si="0"/>
        <v>0</v>
      </c>
    </row>
    <row r="39" ht="28.05" customHeight="1" spans="1:11">
      <c r="A39" s="6" t="s">
        <v>322</v>
      </c>
      <c r="B39" s="19">
        <v>527.5</v>
      </c>
      <c r="C39" s="19" t="s">
        <v>323</v>
      </c>
      <c r="D39" s="7" t="s">
        <v>321</v>
      </c>
      <c r="E39" s="7" t="s">
        <v>36</v>
      </c>
      <c r="F39" s="7" t="s">
        <v>43</v>
      </c>
      <c r="G39" s="21" t="s">
        <v>37</v>
      </c>
      <c r="H39" s="21">
        <v>357</v>
      </c>
      <c r="I39" s="22"/>
      <c r="J39" s="81">
        <v>1</v>
      </c>
      <c r="K39" s="24">
        <f t="shared" si="0"/>
        <v>0</v>
      </c>
    </row>
    <row r="40" ht="28.05" customHeight="1" spans="1:11">
      <c r="A40" s="6"/>
      <c r="B40" s="19"/>
      <c r="C40" s="19"/>
      <c r="D40" s="7"/>
      <c r="E40" s="7"/>
      <c r="F40" s="7" t="s">
        <v>44</v>
      </c>
      <c r="G40" s="21" t="s">
        <v>37</v>
      </c>
      <c r="H40" s="21">
        <v>171</v>
      </c>
      <c r="I40" s="22"/>
      <c r="J40" s="81">
        <v>1</v>
      </c>
      <c r="K40" s="24">
        <f t="shared" si="0"/>
        <v>0</v>
      </c>
    </row>
    <row r="41" ht="28.05" customHeight="1" spans="1:11">
      <c r="A41" s="21" t="s">
        <v>324</v>
      </c>
      <c r="B41" s="20" t="s">
        <v>185</v>
      </c>
      <c r="C41" s="19" t="s">
        <v>325</v>
      </c>
      <c r="D41" s="21" t="s">
        <v>276</v>
      </c>
      <c r="E41" s="7" t="s">
        <v>36</v>
      </c>
      <c r="F41" s="7"/>
      <c r="G41" s="21" t="s">
        <v>187</v>
      </c>
      <c r="H41" s="21">
        <v>1</v>
      </c>
      <c r="I41" s="22"/>
      <c r="J41" s="81" t="s">
        <v>185</v>
      </c>
      <c r="K41" s="24">
        <f>ROUND(H41*ROUND(I41,0),0)</f>
        <v>0</v>
      </c>
    </row>
    <row r="42" ht="28.05" customHeight="1" spans="1:11">
      <c r="A42" s="21" t="s">
        <v>326</v>
      </c>
      <c r="B42" s="20" t="s">
        <v>185</v>
      </c>
      <c r="C42" s="19" t="s">
        <v>325</v>
      </c>
      <c r="D42" s="21" t="s">
        <v>276</v>
      </c>
      <c r="E42" s="7" t="s">
        <v>36</v>
      </c>
      <c r="F42" s="7"/>
      <c r="G42" s="21" t="s">
        <v>187</v>
      </c>
      <c r="H42" s="21">
        <v>1</v>
      </c>
      <c r="I42" s="22"/>
      <c r="J42" s="81" t="s">
        <v>185</v>
      </c>
      <c r="K42" s="24">
        <f>ROUND(H42*ROUND(I42,0),0)</f>
        <v>0</v>
      </c>
    </row>
    <row r="43" ht="28.05" customHeight="1" spans="1:11">
      <c r="A43" s="21" t="s">
        <v>327</v>
      </c>
      <c r="B43" s="20" t="s">
        <v>185</v>
      </c>
      <c r="C43" s="19" t="s">
        <v>328</v>
      </c>
      <c r="D43" s="21" t="s">
        <v>276</v>
      </c>
      <c r="E43" s="7" t="s">
        <v>36</v>
      </c>
      <c r="F43" s="7"/>
      <c r="G43" s="21" t="s">
        <v>187</v>
      </c>
      <c r="H43" s="21">
        <v>1</v>
      </c>
      <c r="I43" s="22"/>
      <c r="J43" s="81" t="s">
        <v>185</v>
      </c>
      <c r="K43" s="24">
        <f>ROUND(H43*ROUND(I43,0),0)</f>
        <v>0</v>
      </c>
    </row>
    <row r="44" ht="28.05" customHeight="1" spans="1:11">
      <c r="A44" s="21" t="s">
        <v>329</v>
      </c>
      <c r="B44" s="20" t="s">
        <v>185</v>
      </c>
      <c r="C44" s="19" t="s">
        <v>328</v>
      </c>
      <c r="D44" s="21" t="s">
        <v>276</v>
      </c>
      <c r="E44" s="7" t="s">
        <v>36</v>
      </c>
      <c r="F44" s="7"/>
      <c r="G44" s="21" t="s">
        <v>187</v>
      </c>
      <c r="H44" s="21">
        <v>1</v>
      </c>
      <c r="I44" s="22"/>
      <c r="J44" s="81" t="s">
        <v>185</v>
      </c>
      <c r="K44" s="24">
        <f>ROUND(H44*ROUND(I44,0),0)</f>
        <v>0</v>
      </c>
    </row>
    <row r="45" ht="82" customHeight="1" spans="1:11">
      <c r="A45" s="6" t="s">
        <v>330</v>
      </c>
      <c r="B45" s="19">
        <v>425.7</v>
      </c>
      <c r="C45" s="19" t="s">
        <v>331</v>
      </c>
      <c r="D45" s="7" t="s">
        <v>332</v>
      </c>
      <c r="E45" s="7" t="s">
        <v>36</v>
      </c>
      <c r="F45" s="7"/>
      <c r="G45" s="21" t="s">
        <v>37</v>
      </c>
      <c r="H45" s="21">
        <v>426</v>
      </c>
      <c r="I45" s="22"/>
      <c r="J45" s="81">
        <v>0.8</v>
      </c>
      <c r="K45" s="24">
        <f t="shared" si="0"/>
        <v>0</v>
      </c>
    </row>
    <row r="46" ht="82" customHeight="1" spans="1:11">
      <c r="A46" s="6" t="s">
        <v>333</v>
      </c>
      <c r="B46" s="19">
        <v>515.9</v>
      </c>
      <c r="C46" s="19" t="s">
        <v>334</v>
      </c>
      <c r="D46" s="7" t="s">
        <v>332</v>
      </c>
      <c r="E46" s="7" t="s">
        <v>36</v>
      </c>
      <c r="F46" s="7"/>
      <c r="G46" s="21" t="s">
        <v>37</v>
      </c>
      <c r="H46" s="21">
        <v>516</v>
      </c>
      <c r="I46" s="22"/>
      <c r="J46" s="81">
        <v>0.8</v>
      </c>
      <c r="K46" s="24">
        <f t="shared" si="0"/>
        <v>0</v>
      </c>
    </row>
    <row r="47" ht="37" customHeight="1" spans="1:11">
      <c r="A47" s="6" t="s">
        <v>335</v>
      </c>
      <c r="B47" s="19">
        <v>273.3</v>
      </c>
      <c r="C47" s="77" t="s">
        <v>336</v>
      </c>
      <c r="D47" s="7" t="s">
        <v>337</v>
      </c>
      <c r="E47" s="7" t="s">
        <v>36</v>
      </c>
      <c r="F47" s="7" t="s">
        <v>43</v>
      </c>
      <c r="G47" s="21" t="s">
        <v>37</v>
      </c>
      <c r="H47" s="21">
        <v>164</v>
      </c>
      <c r="I47" s="22"/>
      <c r="J47" s="81">
        <v>1</v>
      </c>
      <c r="K47" s="24">
        <f t="shared" si="0"/>
        <v>0</v>
      </c>
    </row>
    <row r="48" ht="30" customHeight="1" spans="1:11">
      <c r="A48" s="6"/>
      <c r="B48" s="19"/>
      <c r="C48" s="78"/>
      <c r="D48" s="7"/>
      <c r="E48" s="7"/>
      <c r="F48" s="7" t="s">
        <v>44</v>
      </c>
      <c r="G48" s="21" t="s">
        <v>37</v>
      </c>
      <c r="H48" s="21">
        <v>109</v>
      </c>
      <c r="I48" s="22"/>
      <c r="J48" s="81">
        <v>1</v>
      </c>
      <c r="K48" s="24">
        <f t="shared" si="0"/>
        <v>0</v>
      </c>
    </row>
    <row r="49" ht="36" customHeight="1" spans="1:11">
      <c r="A49" s="6" t="s">
        <v>338</v>
      </c>
      <c r="B49" s="19">
        <v>273.3</v>
      </c>
      <c r="C49" s="77" t="s">
        <v>336</v>
      </c>
      <c r="D49" s="7" t="s">
        <v>337</v>
      </c>
      <c r="E49" s="7" t="s">
        <v>36</v>
      </c>
      <c r="F49" s="7" t="s">
        <v>43</v>
      </c>
      <c r="G49" s="21" t="s">
        <v>37</v>
      </c>
      <c r="H49" s="21">
        <v>164</v>
      </c>
      <c r="I49" s="22"/>
      <c r="J49" s="81">
        <v>1</v>
      </c>
      <c r="K49" s="24">
        <f t="shared" si="0"/>
        <v>0</v>
      </c>
    </row>
    <row r="50" ht="33" customHeight="1" spans="1:11">
      <c r="A50" s="6"/>
      <c r="B50" s="19"/>
      <c r="C50" s="78"/>
      <c r="D50" s="7"/>
      <c r="E50" s="7"/>
      <c r="F50" s="7" t="s">
        <v>44</v>
      </c>
      <c r="G50" s="21" t="s">
        <v>37</v>
      </c>
      <c r="H50" s="21">
        <v>109</v>
      </c>
      <c r="I50" s="22"/>
      <c r="J50" s="81">
        <v>1</v>
      </c>
      <c r="K50" s="24">
        <f t="shared" si="0"/>
        <v>0</v>
      </c>
    </row>
    <row r="51" ht="86" customHeight="1" spans="1:11">
      <c r="A51" s="6" t="s">
        <v>339</v>
      </c>
      <c r="B51" s="19">
        <v>538.2</v>
      </c>
      <c r="C51" s="19" t="s">
        <v>340</v>
      </c>
      <c r="D51" s="7" t="s">
        <v>341</v>
      </c>
      <c r="E51" s="7" t="s">
        <v>36</v>
      </c>
      <c r="F51" s="7"/>
      <c r="G51" s="21" t="s">
        <v>37</v>
      </c>
      <c r="H51" s="21">
        <v>538</v>
      </c>
      <c r="I51" s="22"/>
      <c r="J51" s="81">
        <v>0.8</v>
      </c>
      <c r="K51" s="24">
        <f t="shared" si="0"/>
        <v>0</v>
      </c>
    </row>
    <row r="52" ht="58" customHeight="1" spans="1:11">
      <c r="A52" s="6" t="s">
        <v>342</v>
      </c>
      <c r="B52" s="19">
        <v>231.9</v>
      </c>
      <c r="C52" s="19" t="s">
        <v>343</v>
      </c>
      <c r="D52" s="7" t="s">
        <v>344</v>
      </c>
      <c r="E52" s="7" t="s">
        <v>36</v>
      </c>
      <c r="F52" s="7"/>
      <c r="G52" s="21" t="s">
        <v>37</v>
      </c>
      <c r="H52" s="21">
        <v>232</v>
      </c>
      <c r="I52" s="22"/>
      <c r="J52" s="81">
        <v>0.8</v>
      </c>
      <c r="K52" s="24">
        <f t="shared" si="0"/>
        <v>0</v>
      </c>
    </row>
    <row r="53" ht="28.05" customHeight="1" spans="1:11">
      <c r="A53" s="21" t="s">
        <v>345</v>
      </c>
      <c r="B53" s="75">
        <v>45</v>
      </c>
      <c r="C53" s="19" t="s">
        <v>346</v>
      </c>
      <c r="D53" s="21" t="s">
        <v>347</v>
      </c>
      <c r="E53" s="7" t="s">
        <v>36</v>
      </c>
      <c r="F53" s="7"/>
      <c r="G53" s="21" t="s">
        <v>37</v>
      </c>
      <c r="H53" s="21">
        <v>45</v>
      </c>
      <c r="I53" s="22"/>
      <c r="J53" s="81">
        <v>1.4</v>
      </c>
      <c r="K53" s="24">
        <f t="shared" si="0"/>
        <v>0</v>
      </c>
    </row>
    <row r="54" ht="28.05" customHeight="1" spans="1:11">
      <c r="A54" s="21" t="s">
        <v>348</v>
      </c>
      <c r="B54" s="75">
        <v>45</v>
      </c>
      <c r="C54" s="19" t="s">
        <v>346</v>
      </c>
      <c r="D54" s="21" t="s">
        <v>347</v>
      </c>
      <c r="E54" s="7" t="s">
        <v>36</v>
      </c>
      <c r="F54" s="7"/>
      <c r="G54" s="21" t="s">
        <v>37</v>
      </c>
      <c r="H54" s="21">
        <v>45</v>
      </c>
      <c r="I54" s="22"/>
      <c r="J54" s="81">
        <v>1.4</v>
      </c>
      <c r="K54" s="24">
        <f t="shared" si="0"/>
        <v>0</v>
      </c>
    </row>
    <row r="55" ht="28.05" customHeight="1" spans="1:11">
      <c r="A55" s="21" t="s">
        <v>349</v>
      </c>
      <c r="B55" s="75">
        <v>49</v>
      </c>
      <c r="C55" s="19" t="s">
        <v>350</v>
      </c>
      <c r="D55" s="6" t="s">
        <v>259</v>
      </c>
      <c r="E55" s="7" t="s">
        <v>36</v>
      </c>
      <c r="F55" s="7"/>
      <c r="G55" s="21" t="s">
        <v>37</v>
      </c>
      <c r="H55" s="21">
        <v>49</v>
      </c>
      <c r="I55" s="22"/>
      <c r="J55" s="81">
        <v>1.2</v>
      </c>
      <c r="K55" s="24">
        <f t="shared" si="0"/>
        <v>0</v>
      </c>
    </row>
    <row r="56" ht="84" customHeight="1" spans="1:11">
      <c r="A56" s="6" t="s">
        <v>351</v>
      </c>
      <c r="B56" s="76">
        <v>673.5</v>
      </c>
      <c r="C56" s="19" t="s">
        <v>352</v>
      </c>
      <c r="D56" s="7" t="s">
        <v>353</v>
      </c>
      <c r="E56" s="7" t="s">
        <v>36</v>
      </c>
      <c r="F56" s="7"/>
      <c r="G56" s="21" t="s">
        <v>37</v>
      </c>
      <c r="H56" s="21">
        <v>674</v>
      </c>
      <c r="I56" s="22"/>
      <c r="J56" s="81">
        <v>1.2</v>
      </c>
      <c r="K56" s="24">
        <f t="shared" si="0"/>
        <v>0</v>
      </c>
    </row>
    <row r="57" ht="28.05" customHeight="1" spans="1:11">
      <c r="A57" s="6" t="s">
        <v>354</v>
      </c>
      <c r="B57" s="76">
        <v>400.6</v>
      </c>
      <c r="C57" s="19" t="s">
        <v>355</v>
      </c>
      <c r="D57" s="7" t="s">
        <v>356</v>
      </c>
      <c r="E57" s="7" t="s">
        <v>36</v>
      </c>
      <c r="F57" s="7" t="s">
        <v>43</v>
      </c>
      <c r="G57" s="21" t="s">
        <v>37</v>
      </c>
      <c r="H57" s="21">
        <v>289</v>
      </c>
      <c r="I57" s="22"/>
      <c r="J57" s="81">
        <v>1</v>
      </c>
      <c r="K57" s="24">
        <f t="shared" si="0"/>
        <v>0</v>
      </c>
    </row>
    <row r="58" ht="27" customHeight="1" spans="1:11">
      <c r="A58" s="6"/>
      <c r="B58" s="76"/>
      <c r="C58" s="19"/>
      <c r="D58" s="7"/>
      <c r="E58" s="7"/>
      <c r="F58" s="7" t="s">
        <v>44</v>
      </c>
      <c r="G58" s="21" t="s">
        <v>37</v>
      </c>
      <c r="H58" s="21">
        <v>111</v>
      </c>
      <c r="I58" s="22"/>
      <c r="J58" s="81">
        <v>1</v>
      </c>
      <c r="K58" s="24">
        <f t="shared" si="0"/>
        <v>0</v>
      </c>
    </row>
    <row r="59" ht="28.05" customHeight="1" spans="1:11">
      <c r="A59" s="21" t="s">
        <v>357</v>
      </c>
      <c r="B59" s="75">
        <v>48.1</v>
      </c>
      <c r="C59" s="19" t="s">
        <v>358</v>
      </c>
      <c r="D59" s="6" t="s">
        <v>259</v>
      </c>
      <c r="E59" s="7" t="s">
        <v>36</v>
      </c>
      <c r="F59" s="7"/>
      <c r="G59" s="21" t="s">
        <v>37</v>
      </c>
      <c r="H59" s="21">
        <v>48</v>
      </c>
      <c r="I59" s="22"/>
      <c r="J59" s="81">
        <v>1.4</v>
      </c>
      <c r="K59" s="24">
        <f t="shared" si="0"/>
        <v>0</v>
      </c>
    </row>
    <row r="60" ht="28.05" customHeight="1" spans="1:11">
      <c r="A60" s="21" t="s">
        <v>359</v>
      </c>
      <c r="B60" s="75">
        <v>49</v>
      </c>
      <c r="C60" s="19" t="s">
        <v>350</v>
      </c>
      <c r="D60" s="6" t="s">
        <v>259</v>
      </c>
      <c r="E60" s="7" t="s">
        <v>36</v>
      </c>
      <c r="F60" s="7"/>
      <c r="G60" s="21" t="s">
        <v>37</v>
      </c>
      <c r="H60" s="21">
        <v>49</v>
      </c>
      <c r="I60" s="22"/>
      <c r="J60" s="81">
        <v>1.2</v>
      </c>
      <c r="K60" s="24">
        <f t="shared" si="0"/>
        <v>0</v>
      </c>
    </row>
    <row r="61" ht="28.05" customHeight="1" spans="1:11">
      <c r="A61" s="21" t="s">
        <v>360</v>
      </c>
      <c r="B61" s="75">
        <v>69</v>
      </c>
      <c r="C61" s="19" t="s">
        <v>361</v>
      </c>
      <c r="D61" s="6" t="s">
        <v>259</v>
      </c>
      <c r="E61" s="7" t="s">
        <v>36</v>
      </c>
      <c r="F61" s="7"/>
      <c r="G61" s="21" t="s">
        <v>37</v>
      </c>
      <c r="H61" s="21">
        <v>69</v>
      </c>
      <c r="I61" s="22"/>
      <c r="J61" s="81">
        <v>1.2</v>
      </c>
      <c r="K61" s="24">
        <f t="shared" si="0"/>
        <v>0</v>
      </c>
    </row>
    <row r="62" ht="86" customHeight="1" spans="1:11">
      <c r="A62" s="6" t="s">
        <v>362</v>
      </c>
      <c r="B62" s="76">
        <v>714.4</v>
      </c>
      <c r="C62" s="19" t="s">
        <v>363</v>
      </c>
      <c r="D62" s="7" t="s">
        <v>364</v>
      </c>
      <c r="E62" s="7" t="s">
        <v>36</v>
      </c>
      <c r="F62" s="7"/>
      <c r="G62" s="21" t="s">
        <v>37</v>
      </c>
      <c r="H62" s="21">
        <v>714</v>
      </c>
      <c r="I62" s="22"/>
      <c r="J62" s="81">
        <v>1.2</v>
      </c>
      <c r="K62" s="24">
        <f t="shared" si="0"/>
        <v>0</v>
      </c>
    </row>
    <row r="63" ht="28.05" customHeight="1" spans="1:11">
      <c r="A63" s="6" t="s">
        <v>365</v>
      </c>
      <c r="B63" s="19">
        <v>400.6</v>
      </c>
      <c r="C63" s="19" t="s">
        <v>366</v>
      </c>
      <c r="D63" s="7" t="s">
        <v>356</v>
      </c>
      <c r="E63" s="7" t="s">
        <v>36</v>
      </c>
      <c r="F63" s="7" t="s">
        <v>43</v>
      </c>
      <c r="G63" s="21" t="s">
        <v>37</v>
      </c>
      <c r="H63" s="21">
        <v>289</v>
      </c>
      <c r="I63" s="22"/>
      <c r="J63" s="81">
        <v>1</v>
      </c>
      <c r="K63" s="24">
        <f t="shared" si="0"/>
        <v>0</v>
      </c>
    </row>
    <row r="64" ht="28.05" customHeight="1" spans="1:11">
      <c r="A64" s="6"/>
      <c r="B64" s="19"/>
      <c r="C64" s="19"/>
      <c r="D64" s="7"/>
      <c r="E64" s="7"/>
      <c r="F64" s="7" t="s">
        <v>44</v>
      </c>
      <c r="G64" s="21" t="s">
        <v>37</v>
      </c>
      <c r="H64" s="21">
        <v>111</v>
      </c>
      <c r="I64" s="22"/>
      <c r="J64" s="81">
        <v>1</v>
      </c>
      <c r="K64" s="24">
        <f t="shared" si="0"/>
        <v>0</v>
      </c>
    </row>
    <row r="65" ht="28.05" customHeight="1" spans="1:11">
      <c r="A65" s="21" t="s">
        <v>367</v>
      </c>
      <c r="B65" s="20">
        <v>48.1</v>
      </c>
      <c r="C65" s="19" t="s">
        <v>358</v>
      </c>
      <c r="D65" s="6" t="s">
        <v>259</v>
      </c>
      <c r="E65" s="7" t="s">
        <v>36</v>
      </c>
      <c r="F65" s="7"/>
      <c r="G65" s="21" t="s">
        <v>37</v>
      </c>
      <c r="H65" s="21">
        <v>48</v>
      </c>
      <c r="I65" s="22"/>
      <c r="J65" s="81">
        <v>1.4</v>
      </c>
      <c r="K65" s="24">
        <f t="shared" si="0"/>
        <v>0</v>
      </c>
    </row>
    <row r="66" ht="28.05" customHeight="1" spans="1:11">
      <c r="A66" s="21" t="s">
        <v>368</v>
      </c>
      <c r="B66" s="20">
        <v>32</v>
      </c>
      <c r="C66" s="19" t="s">
        <v>369</v>
      </c>
      <c r="D66" s="6" t="s">
        <v>259</v>
      </c>
      <c r="E66" s="7" t="s">
        <v>36</v>
      </c>
      <c r="F66" s="7"/>
      <c r="G66" s="21" t="s">
        <v>37</v>
      </c>
      <c r="H66" s="21">
        <v>32</v>
      </c>
      <c r="I66" s="22"/>
      <c r="J66" s="81">
        <v>1.2</v>
      </c>
      <c r="K66" s="24">
        <f t="shared" si="0"/>
        <v>0</v>
      </c>
    </row>
    <row r="67" ht="41" customHeight="1" spans="1:11">
      <c r="A67" s="6" t="s">
        <v>370</v>
      </c>
      <c r="B67" s="19">
        <v>191.8</v>
      </c>
      <c r="C67" s="19" t="s">
        <v>371</v>
      </c>
      <c r="D67" s="7" t="s">
        <v>259</v>
      </c>
      <c r="E67" s="7" t="s">
        <v>36</v>
      </c>
      <c r="F67" s="7"/>
      <c r="G67" s="21" t="s">
        <v>37</v>
      </c>
      <c r="H67" s="21">
        <v>192</v>
      </c>
      <c r="I67" s="22"/>
      <c r="J67" s="81">
        <v>0.8</v>
      </c>
      <c r="K67" s="24">
        <f t="shared" si="0"/>
        <v>0</v>
      </c>
    </row>
    <row r="68" ht="41" customHeight="1" spans="1:11">
      <c r="A68" s="6" t="s">
        <v>372</v>
      </c>
      <c r="B68" s="19">
        <v>149.6</v>
      </c>
      <c r="C68" s="19" t="s">
        <v>373</v>
      </c>
      <c r="D68" s="7" t="s">
        <v>259</v>
      </c>
      <c r="E68" s="7" t="s">
        <v>36</v>
      </c>
      <c r="F68" s="7"/>
      <c r="G68" s="21" t="s">
        <v>37</v>
      </c>
      <c r="H68" s="21">
        <v>150</v>
      </c>
      <c r="I68" s="22"/>
      <c r="J68" s="81">
        <v>0.8</v>
      </c>
      <c r="K68" s="24">
        <f t="shared" si="0"/>
        <v>0</v>
      </c>
    </row>
    <row r="69" ht="28.05" customHeight="1" spans="1:11">
      <c r="A69" s="6" t="s">
        <v>374</v>
      </c>
      <c r="B69" s="19">
        <v>393.13</v>
      </c>
      <c r="C69" s="19" t="s">
        <v>375</v>
      </c>
      <c r="D69" s="7" t="s">
        <v>376</v>
      </c>
      <c r="E69" s="7" t="s">
        <v>36</v>
      </c>
      <c r="F69" s="7"/>
      <c r="G69" s="21" t="s">
        <v>37</v>
      </c>
      <c r="H69" s="21">
        <v>393.13</v>
      </c>
      <c r="I69" s="22"/>
      <c r="J69" s="81">
        <v>0.8</v>
      </c>
      <c r="K69" s="24">
        <f t="shared" si="0"/>
        <v>0</v>
      </c>
    </row>
    <row r="70" ht="28.05" customHeight="1" spans="1:11">
      <c r="A70" s="6" t="s">
        <v>377</v>
      </c>
      <c r="B70" s="19">
        <v>190</v>
      </c>
      <c r="C70" s="19" t="s">
        <v>378</v>
      </c>
      <c r="D70" s="7" t="s">
        <v>379</v>
      </c>
      <c r="E70" s="7" t="s">
        <v>36</v>
      </c>
      <c r="F70" s="7"/>
      <c r="G70" s="21" t="s">
        <v>37</v>
      </c>
      <c r="H70" s="21">
        <v>190</v>
      </c>
      <c r="I70" s="22"/>
      <c r="J70" s="81">
        <v>1</v>
      </c>
      <c r="K70" s="24">
        <f t="shared" si="0"/>
        <v>0</v>
      </c>
    </row>
    <row r="71" ht="28.05" customHeight="1" spans="1:11">
      <c r="A71" s="6" t="s">
        <v>380</v>
      </c>
      <c r="B71" s="19">
        <v>190</v>
      </c>
      <c r="C71" s="19" t="s">
        <v>378</v>
      </c>
      <c r="D71" s="7" t="s">
        <v>379</v>
      </c>
      <c r="E71" s="7" t="s">
        <v>36</v>
      </c>
      <c r="F71" s="7"/>
      <c r="G71" s="21" t="s">
        <v>37</v>
      </c>
      <c r="H71" s="21">
        <v>190</v>
      </c>
      <c r="I71" s="22"/>
      <c r="J71" s="81">
        <v>1</v>
      </c>
      <c r="K71" s="24">
        <f t="shared" si="0"/>
        <v>0</v>
      </c>
    </row>
    <row r="72" ht="28.05" customHeight="1" spans="1:11">
      <c r="A72" s="6" t="s">
        <v>381</v>
      </c>
      <c r="B72" s="19">
        <v>190</v>
      </c>
      <c r="C72" s="19" t="s">
        <v>378</v>
      </c>
      <c r="D72" s="7" t="s">
        <v>379</v>
      </c>
      <c r="E72" s="7" t="s">
        <v>36</v>
      </c>
      <c r="F72" s="7"/>
      <c r="G72" s="21" t="s">
        <v>37</v>
      </c>
      <c r="H72" s="21">
        <v>190</v>
      </c>
      <c r="I72" s="22"/>
      <c r="J72" s="81">
        <v>1.4</v>
      </c>
      <c r="K72" s="24">
        <f t="shared" si="0"/>
        <v>0</v>
      </c>
    </row>
    <row r="73" ht="28.05" customHeight="1" spans="1:11">
      <c r="A73" s="6" t="s">
        <v>382</v>
      </c>
      <c r="B73" s="19">
        <v>190</v>
      </c>
      <c r="C73" s="19" t="s">
        <v>378</v>
      </c>
      <c r="D73" s="7" t="s">
        <v>379</v>
      </c>
      <c r="E73" s="7" t="s">
        <v>36</v>
      </c>
      <c r="F73" s="7"/>
      <c r="G73" s="21" t="s">
        <v>37</v>
      </c>
      <c r="H73" s="21">
        <v>190</v>
      </c>
      <c r="I73" s="22"/>
      <c r="J73" s="81">
        <v>1.4</v>
      </c>
      <c r="K73" s="24">
        <f t="shared" si="0"/>
        <v>0</v>
      </c>
    </row>
    <row r="74" ht="28.05" customHeight="1" spans="1:11">
      <c r="A74" s="6" t="s">
        <v>383</v>
      </c>
      <c r="B74" s="19">
        <v>190</v>
      </c>
      <c r="C74" s="19" t="s">
        <v>378</v>
      </c>
      <c r="D74" s="7" t="s">
        <v>379</v>
      </c>
      <c r="E74" s="7" t="s">
        <v>36</v>
      </c>
      <c r="F74" s="7"/>
      <c r="G74" s="21" t="s">
        <v>37</v>
      </c>
      <c r="H74" s="21">
        <v>190</v>
      </c>
      <c r="I74" s="22"/>
      <c r="J74" s="81">
        <v>1.4</v>
      </c>
      <c r="K74" s="24">
        <f t="shared" si="0"/>
        <v>0</v>
      </c>
    </row>
    <row r="75" ht="28.05" customHeight="1" spans="1:11">
      <c r="A75" s="6" t="s">
        <v>384</v>
      </c>
      <c r="B75" s="19">
        <v>190</v>
      </c>
      <c r="C75" s="19" t="s">
        <v>378</v>
      </c>
      <c r="D75" s="7" t="s">
        <v>379</v>
      </c>
      <c r="E75" s="7" t="s">
        <v>36</v>
      </c>
      <c r="F75" s="7"/>
      <c r="G75" s="21" t="s">
        <v>37</v>
      </c>
      <c r="H75" s="21">
        <v>190</v>
      </c>
      <c r="I75" s="22"/>
      <c r="J75" s="81">
        <v>1.4</v>
      </c>
      <c r="K75" s="24">
        <f t="shared" si="0"/>
        <v>0</v>
      </c>
    </row>
    <row r="76" ht="28.05" customHeight="1" spans="1:11">
      <c r="A76" s="6" t="s">
        <v>385</v>
      </c>
      <c r="B76" s="19">
        <v>190</v>
      </c>
      <c r="C76" s="19" t="s">
        <v>378</v>
      </c>
      <c r="D76" s="7" t="s">
        <v>379</v>
      </c>
      <c r="E76" s="7" t="s">
        <v>36</v>
      </c>
      <c r="F76" s="7"/>
      <c r="G76" s="21" t="s">
        <v>37</v>
      </c>
      <c r="H76" s="21">
        <v>190</v>
      </c>
      <c r="I76" s="22"/>
      <c r="J76" s="81">
        <v>1.4</v>
      </c>
      <c r="K76" s="24">
        <f t="shared" si="0"/>
        <v>0</v>
      </c>
    </row>
    <row r="77" ht="28.05" customHeight="1" spans="1:11">
      <c r="A77" s="6" t="s">
        <v>386</v>
      </c>
      <c r="B77" s="19">
        <v>190</v>
      </c>
      <c r="C77" s="19" t="s">
        <v>378</v>
      </c>
      <c r="D77" s="7" t="s">
        <v>379</v>
      </c>
      <c r="E77" s="7" t="s">
        <v>36</v>
      </c>
      <c r="F77" s="7"/>
      <c r="G77" s="21" t="s">
        <v>37</v>
      </c>
      <c r="H77" s="21">
        <v>190</v>
      </c>
      <c r="I77" s="22"/>
      <c r="J77" s="81">
        <v>1.4</v>
      </c>
      <c r="K77" s="24">
        <f t="shared" si="0"/>
        <v>0</v>
      </c>
    </row>
    <row r="78" ht="28.05" customHeight="1" spans="1:11">
      <c r="A78" s="6" t="s">
        <v>387</v>
      </c>
      <c r="B78" s="19">
        <v>186</v>
      </c>
      <c r="C78" s="19" t="s">
        <v>388</v>
      </c>
      <c r="D78" s="7" t="s">
        <v>379</v>
      </c>
      <c r="E78" s="7" t="s">
        <v>36</v>
      </c>
      <c r="F78" s="7"/>
      <c r="G78" s="21" t="s">
        <v>37</v>
      </c>
      <c r="H78" s="21">
        <v>186</v>
      </c>
      <c r="I78" s="22"/>
      <c r="J78" s="81">
        <v>1</v>
      </c>
      <c r="K78" s="24">
        <f t="shared" si="0"/>
        <v>0</v>
      </c>
    </row>
    <row r="79" ht="28.05" customHeight="1" spans="1:11">
      <c r="A79" s="6" t="s">
        <v>389</v>
      </c>
      <c r="B79" s="19">
        <v>186</v>
      </c>
      <c r="C79" s="19" t="s">
        <v>390</v>
      </c>
      <c r="D79" s="7" t="s">
        <v>379</v>
      </c>
      <c r="E79" s="7" t="s">
        <v>36</v>
      </c>
      <c r="F79" s="7"/>
      <c r="G79" s="21" t="s">
        <v>37</v>
      </c>
      <c r="H79" s="21">
        <v>186</v>
      </c>
      <c r="I79" s="22"/>
      <c r="J79" s="81">
        <v>1</v>
      </c>
      <c r="K79" s="24">
        <f t="shared" si="0"/>
        <v>0</v>
      </c>
    </row>
    <row r="80" ht="52" customHeight="1" spans="1:11">
      <c r="A80" s="6" t="s">
        <v>391</v>
      </c>
      <c r="B80" s="19">
        <v>352.4</v>
      </c>
      <c r="C80" s="19" t="s">
        <v>392</v>
      </c>
      <c r="D80" s="7" t="s">
        <v>379</v>
      </c>
      <c r="E80" s="7" t="s">
        <v>36</v>
      </c>
      <c r="F80" s="7"/>
      <c r="G80" s="21" t="s">
        <v>37</v>
      </c>
      <c r="H80" s="21">
        <v>352</v>
      </c>
      <c r="I80" s="22"/>
      <c r="J80" s="81">
        <v>1.4</v>
      </c>
      <c r="K80" s="24">
        <f t="shared" si="0"/>
        <v>0</v>
      </c>
    </row>
    <row r="81" ht="36" customHeight="1" spans="1:11">
      <c r="A81" s="6" t="s">
        <v>393</v>
      </c>
      <c r="B81" s="19">
        <v>104</v>
      </c>
      <c r="C81" s="19" t="s">
        <v>394</v>
      </c>
      <c r="D81" s="7" t="s">
        <v>376</v>
      </c>
      <c r="E81" s="7" t="s">
        <v>36</v>
      </c>
      <c r="F81" s="7"/>
      <c r="G81" s="21" t="s">
        <v>37</v>
      </c>
      <c r="H81" s="21">
        <v>104</v>
      </c>
      <c r="I81" s="22"/>
      <c r="J81" s="81">
        <v>0.8</v>
      </c>
      <c r="K81" s="24">
        <f t="shared" si="0"/>
        <v>0</v>
      </c>
    </row>
    <row r="82" ht="40" customHeight="1" spans="1:11">
      <c r="A82" s="6" t="s">
        <v>395</v>
      </c>
      <c r="B82" s="19">
        <v>208</v>
      </c>
      <c r="C82" s="19" t="s">
        <v>396</v>
      </c>
      <c r="D82" s="7" t="s">
        <v>397</v>
      </c>
      <c r="E82" s="72" t="s">
        <v>36</v>
      </c>
      <c r="F82" s="73"/>
      <c r="G82" s="21" t="s">
        <v>37</v>
      </c>
      <c r="H82" s="21">
        <v>208</v>
      </c>
      <c r="I82" s="22"/>
      <c r="J82" s="81">
        <v>0.8</v>
      </c>
      <c r="K82" s="24">
        <f t="shared" si="0"/>
        <v>0</v>
      </c>
    </row>
    <row r="83" ht="28.05" customHeight="1" spans="1:11">
      <c r="A83" s="6" t="s">
        <v>398</v>
      </c>
      <c r="B83" s="19">
        <v>91</v>
      </c>
      <c r="C83" s="19" t="s">
        <v>399</v>
      </c>
      <c r="D83" s="7" t="s">
        <v>259</v>
      </c>
      <c r="E83" s="7" t="s">
        <v>36</v>
      </c>
      <c r="F83" s="7"/>
      <c r="G83" s="21" t="s">
        <v>37</v>
      </c>
      <c r="H83" s="21">
        <v>91</v>
      </c>
      <c r="I83" s="22"/>
      <c r="J83" s="81">
        <v>0.8</v>
      </c>
      <c r="K83" s="24">
        <f t="shared" ref="K83:K122" si="3">ROUND(H83*ROUND(I83,0)*J83,0)</f>
        <v>0</v>
      </c>
    </row>
    <row r="84" ht="28.05" customHeight="1" spans="1:11">
      <c r="A84" s="6" t="s">
        <v>400</v>
      </c>
      <c r="B84" s="19">
        <v>21</v>
      </c>
      <c r="C84" s="19" t="s">
        <v>401</v>
      </c>
      <c r="D84" s="7" t="s">
        <v>259</v>
      </c>
      <c r="E84" s="7" t="s">
        <v>36</v>
      </c>
      <c r="F84" s="7"/>
      <c r="G84" s="21" t="s">
        <v>37</v>
      </c>
      <c r="H84" s="21">
        <v>21</v>
      </c>
      <c r="I84" s="22"/>
      <c r="J84" s="81">
        <v>0.8</v>
      </c>
      <c r="K84" s="24">
        <f t="shared" si="3"/>
        <v>0</v>
      </c>
    </row>
    <row r="85" ht="28.05" customHeight="1" spans="1:11">
      <c r="A85" s="21" t="s">
        <v>402</v>
      </c>
      <c r="B85" s="20" t="s">
        <v>185</v>
      </c>
      <c r="C85" s="19" t="s">
        <v>403</v>
      </c>
      <c r="D85" s="6" t="s">
        <v>296</v>
      </c>
      <c r="E85" s="7" t="s">
        <v>36</v>
      </c>
      <c r="F85" s="7"/>
      <c r="G85" s="21" t="s">
        <v>187</v>
      </c>
      <c r="H85" s="21">
        <v>1</v>
      </c>
      <c r="I85" s="22"/>
      <c r="J85" s="81" t="s">
        <v>185</v>
      </c>
      <c r="K85" s="24">
        <f>ROUND(H85*ROUND(I85,0),0)</f>
        <v>0</v>
      </c>
    </row>
    <row r="86" ht="28.05" customHeight="1" spans="1:11">
      <c r="A86" s="21" t="s">
        <v>404</v>
      </c>
      <c r="B86" s="20">
        <v>27</v>
      </c>
      <c r="C86" s="19" t="s">
        <v>401</v>
      </c>
      <c r="D86" s="6" t="s">
        <v>259</v>
      </c>
      <c r="E86" s="7" t="s">
        <v>36</v>
      </c>
      <c r="F86" s="7"/>
      <c r="G86" s="21" t="s">
        <v>37</v>
      </c>
      <c r="H86" s="21">
        <v>27</v>
      </c>
      <c r="I86" s="22"/>
      <c r="J86" s="81">
        <v>0.8</v>
      </c>
      <c r="K86" s="24">
        <f t="shared" si="3"/>
        <v>0</v>
      </c>
    </row>
    <row r="87" ht="28.05" customHeight="1" spans="1:11">
      <c r="A87" s="21" t="s">
        <v>405</v>
      </c>
      <c r="B87" s="20">
        <v>27</v>
      </c>
      <c r="C87" s="19" t="s">
        <v>401</v>
      </c>
      <c r="D87" s="6" t="s">
        <v>259</v>
      </c>
      <c r="E87" s="7" t="s">
        <v>36</v>
      </c>
      <c r="F87" s="7"/>
      <c r="G87" s="21" t="s">
        <v>37</v>
      </c>
      <c r="H87" s="21">
        <v>27</v>
      </c>
      <c r="I87" s="22"/>
      <c r="J87" s="81">
        <v>0.8</v>
      </c>
      <c r="K87" s="24">
        <f t="shared" si="3"/>
        <v>0</v>
      </c>
    </row>
    <row r="88" ht="28.05" customHeight="1" spans="1:11">
      <c r="A88" s="21" t="s">
        <v>406</v>
      </c>
      <c r="B88" s="20">
        <v>26</v>
      </c>
      <c r="C88" s="19" t="s">
        <v>401</v>
      </c>
      <c r="D88" s="6" t="s">
        <v>259</v>
      </c>
      <c r="E88" s="7" t="s">
        <v>36</v>
      </c>
      <c r="F88" s="7"/>
      <c r="G88" s="21" t="s">
        <v>37</v>
      </c>
      <c r="H88" s="21">
        <v>26</v>
      </c>
      <c r="I88" s="22"/>
      <c r="J88" s="81">
        <v>0.8</v>
      </c>
      <c r="K88" s="24">
        <f t="shared" si="3"/>
        <v>0</v>
      </c>
    </row>
    <row r="89" ht="28.05" customHeight="1" spans="1:11">
      <c r="A89" s="21" t="s">
        <v>407</v>
      </c>
      <c r="B89" s="20">
        <v>26</v>
      </c>
      <c r="C89" s="19" t="s">
        <v>401</v>
      </c>
      <c r="D89" s="6" t="s">
        <v>259</v>
      </c>
      <c r="E89" s="7" t="s">
        <v>36</v>
      </c>
      <c r="F89" s="7"/>
      <c r="G89" s="21" t="s">
        <v>37</v>
      </c>
      <c r="H89" s="21">
        <v>26</v>
      </c>
      <c r="I89" s="22"/>
      <c r="J89" s="81">
        <v>0.8</v>
      </c>
      <c r="K89" s="24">
        <f t="shared" si="3"/>
        <v>0</v>
      </c>
    </row>
    <row r="90" ht="28.05" customHeight="1" spans="1:11">
      <c r="A90" s="7" t="s">
        <v>408</v>
      </c>
      <c r="B90" s="20" t="s">
        <v>185</v>
      </c>
      <c r="C90" s="19" t="s">
        <v>409</v>
      </c>
      <c r="D90" s="6" t="s">
        <v>410</v>
      </c>
      <c r="E90" s="7" t="s">
        <v>36</v>
      </c>
      <c r="F90" s="7"/>
      <c r="G90" s="21" t="s">
        <v>187</v>
      </c>
      <c r="H90" s="21">
        <v>1</v>
      </c>
      <c r="I90" s="22"/>
      <c r="J90" s="81" t="s">
        <v>185</v>
      </c>
      <c r="K90" s="24">
        <f>ROUND(H90*ROUND(I90,0),0)</f>
        <v>0</v>
      </c>
    </row>
    <row r="91" ht="28.05" customHeight="1" spans="1:11">
      <c r="A91" s="21" t="s">
        <v>411</v>
      </c>
      <c r="B91" s="20">
        <v>96.7</v>
      </c>
      <c r="C91" s="19" t="s">
        <v>412</v>
      </c>
      <c r="D91" s="21" t="s">
        <v>175</v>
      </c>
      <c r="E91" s="7" t="s">
        <v>36</v>
      </c>
      <c r="F91" s="7"/>
      <c r="G91" s="21" t="s">
        <v>37</v>
      </c>
      <c r="H91" s="21">
        <v>97</v>
      </c>
      <c r="I91" s="22"/>
      <c r="J91" s="81" t="s">
        <v>185</v>
      </c>
      <c r="K91" s="24">
        <f>ROUND(H91*ROUND(I91,0),0)</f>
        <v>0</v>
      </c>
    </row>
    <row r="92" ht="35" customHeight="1" spans="1:11">
      <c r="A92" s="21" t="s">
        <v>413</v>
      </c>
      <c r="B92" s="20">
        <v>124.1</v>
      </c>
      <c r="C92" s="19" t="s">
        <v>414</v>
      </c>
      <c r="D92" s="21" t="s">
        <v>175</v>
      </c>
      <c r="E92" s="7" t="s">
        <v>36</v>
      </c>
      <c r="F92" s="7"/>
      <c r="G92" s="21" t="s">
        <v>37</v>
      </c>
      <c r="H92" s="21">
        <v>124</v>
      </c>
      <c r="I92" s="22"/>
      <c r="J92" s="81" t="s">
        <v>185</v>
      </c>
      <c r="K92" s="24">
        <f>ROUND(H92*ROUND(I92,0),0)</f>
        <v>0</v>
      </c>
    </row>
    <row r="93" ht="39" customHeight="1" spans="1:11">
      <c r="A93" s="6" t="s">
        <v>415</v>
      </c>
      <c r="B93" s="19">
        <v>275.7</v>
      </c>
      <c r="C93" s="19" t="s">
        <v>416</v>
      </c>
      <c r="D93" s="7" t="s">
        <v>259</v>
      </c>
      <c r="E93" s="7" t="s">
        <v>36</v>
      </c>
      <c r="F93" s="7"/>
      <c r="G93" s="21" t="s">
        <v>37</v>
      </c>
      <c r="H93" s="21">
        <v>276</v>
      </c>
      <c r="I93" s="22"/>
      <c r="J93" s="81">
        <v>0.8</v>
      </c>
      <c r="K93" s="24">
        <f t="shared" si="3"/>
        <v>0</v>
      </c>
    </row>
    <row r="94" ht="39" customHeight="1" spans="1:11">
      <c r="A94" s="6" t="s">
        <v>417</v>
      </c>
      <c r="B94" s="19">
        <v>275.7</v>
      </c>
      <c r="C94" s="19" t="s">
        <v>416</v>
      </c>
      <c r="D94" s="7" t="s">
        <v>259</v>
      </c>
      <c r="E94" s="7" t="s">
        <v>36</v>
      </c>
      <c r="F94" s="7"/>
      <c r="G94" s="21" t="s">
        <v>37</v>
      </c>
      <c r="H94" s="21">
        <v>276</v>
      </c>
      <c r="I94" s="22"/>
      <c r="J94" s="81">
        <v>0.8</v>
      </c>
      <c r="K94" s="24">
        <f t="shared" si="3"/>
        <v>0</v>
      </c>
    </row>
    <row r="95" ht="33" customHeight="1" spans="1:11">
      <c r="A95" s="6" t="s">
        <v>418</v>
      </c>
      <c r="B95" s="19">
        <v>560</v>
      </c>
      <c r="C95" s="19" t="s">
        <v>419</v>
      </c>
      <c r="D95" s="7" t="s">
        <v>420</v>
      </c>
      <c r="E95" s="7" t="s">
        <v>36</v>
      </c>
      <c r="F95" s="7" t="s">
        <v>43</v>
      </c>
      <c r="G95" s="21" t="s">
        <v>37</v>
      </c>
      <c r="H95" s="21">
        <v>345</v>
      </c>
      <c r="I95" s="22"/>
      <c r="J95" s="81">
        <v>1.2</v>
      </c>
      <c r="K95" s="24">
        <f t="shared" si="3"/>
        <v>0</v>
      </c>
    </row>
    <row r="96" ht="33" customHeight="1" spans="1:11">
      <c r="A96" s="6"/>
      <c r="B96" s="19"/>
      <c r="C96" s="19"/>
      <c r="D96" s="7"/>
      <c r="E96" s="7"/>
      <c r="F96" s="7" t="s">
        <v>44</v>
      </c>
      <c r="G96" s="21" t="s">
        <v>37</v>
      </c>
      <c r="H96" s="21">
        <v>215</v>
      </c>
      <c r="I96" s="22"/>
      <c r="J96" s="81">
        <v>1.2</v>
      </c>
      <c r="K96" s="24">
        <f t="shared" si="3"/>
        <v>0</v>
      </c>
    </row>
    <row r="97" ht="33" customHeight="1" spans="1:11">
      <c r="A97" s="6" t="s">
        <v>421</v>
      </c>
      <c r="B97" s="19">
        <v>562</v>
      </c>
      <c r="C97" s="19" t="s">
        <v>422</v>
      </c>
      <c r="D97" s="7" t="s">
        <v>423</v>
      </c>
      <c r="E97" s="7" t="s">
        <v>36</v>
      </c>
      <c r="F97" s="7" t="s">
        <v>43</v>
      </c>
      <c r="G97" s="21" t="s">
        <v>37</v>
      </c>
      <c r="H97" s="21">
        <v>347</v>
      </c>
      <c r="I97" s="22"/>
      <c r="J97" s="81">
        <v>1.4</v>
      </c>
      <c r="K97" s="24">
        <f t="shared" si="3"/>
        <v>0</v>
      </c>
    </row>
    <row r="98" ht="33" customHeight="1" spans="1:11">
      <c r="A98" s="6"/>
      <c r="B98" s="19"/>
      <c r="C98" s="19"/>
      <c r="D98" s="7"/>
      <c r="E98" s="7"/>
      <c r="F98" s="7" t="s">
        <v>44</v>
      </c>
      <c r="G98" s="21" t="s">
        <v>37</v>
      </c>
      <c r="H98" s="21">
        <v>215</v>
      </c>
      <c r="I98" s="22"/>
      <c r="J98" s="81">
        <v>1.2</v>
      </c>
      <c r="K98" s="24">
        <f t="shared" si="3"/>
        <v>0</v>
      </c>
    </row>
    <row r="99" ht="59" customHeight="1" spans="1:11">
      <c r="A99" s="6" t="s">
        <v>424</v>
      </c>
      <c r="B99" s="19">
        <v>206</v>
      </c>
      <c r="C99" s="19" t="s">
        <v>425</v>
      </c>
      <c r="D99" s="7" t="s">
        <v>289</v>
      </c>
      <c r="E99" s="7" t="s">
        <v>36</v>
      </c>
      <c r="F99" s="7"/>
      <c r="G99" s="21" t="s">
        <v>37</v>
      </c>
      <c r="H99" s="21">
        <v>206</v>
      </c>
      <c r="I99" s="22"/>
      <c r="J99" s="81">
        <v>0.8</v>
      </c>
      <c r="K99" s="24">
        <f t="shared" si="3"/>
        <v>0</v>
      </c>
    </row>
    <row r="100" ht="59" customHeight="1" spans="1:11">
      <c r="A100" s="6" t="s">
        <v>426</v>
      </c>
      <c r="B100" s="19">
        <v>202</v>
      </c>
      <c r="C100" s="19" t="s">
        <v>427</v>
      </c>
      <c r="D100" s="7" t="s">
        <v>289</v>
      </c>
      <c r="E100" s="7" t="s">
        <v>36</v>
      </c>
      <c r="F100" s="7"/>
      <c r="G100" s="21" t="s">
        <v>37</v>
      </c>
      <c r="H100" s="21">
        <v>202</v>
      </c>
      <c r="I100" s="22"/>
      <c r="J100" s="81">
        <v>0.8</v>
      </c>
      <c r="K100" s="24">
        <f t="shared" si="3"/>
        <v>0</v>
      </c>
    </row>
    <row r="101" ht="28.05" customHeight="1" spans="1:11">
      <c r="A101" s="21" t="s">
        <v>428</v>
      </c>
      <c r="B101" s="20" t="s">
        <v>185</v>
      </c>
      <c r="C101" s="19" t="s">
        <v>429</v>
      </c>
      <c r="D101" s="21" t="s">
        <v>296</v>
      </c>
      <c r="E101" s="7" t="s">
        <v>36</v>
      </c>
      <c r="F101" s="7"/>
      <c r="G101" s="21" t="s">
        <v>187</v>
      </c>
      <c r="H101" s="21">
        <v>1</v>
      </c>
      <c r="I101" s="22"/>
      <c r="J101" s="81" t="s">
        <v>185</v>
      </c>
      <c r="K101" s="24">
        <f>ROUND(H101*ROUND(I101,0),0)</f>
        <v>0</v>
      </c>
    </row>
    <row r="102" ht="28.05" customHeight="1" spans="1:11">
      <c r="A102" s="7" t="s">
        <v>430</v>
      </c>
      <c r="B102" s="20" t="s">
        <v>185</v>
      </c>
      <c r="C102" s="19" t="s">
        <v>429</v>
      </c>
      <c r="D102" s="21" t="s">
        <v>296</v>
      </c>
      <c r="E102" s="7" t="s">
        <v>36</v>
      </c>
      <c r="F102" s="7"/>
      <c r="G102" s="21" t="s">
        <v>187</v>
      </c>
      <c r="H102" s="21">
        <v>1</v>
      </c>
      <c r="I102" s="22"/>
      <c r="J102" s="81" t="s">
        <v>185</v>
      </c>
      <c r="K102" s="24">
        <f t="shared" ref="K102:K110" si="4">ROUND(H102*ROUND(I102,0),0)</f>
        <v>0</v>
      </c>
    </row>
    <row r="103" ht="28.05" customHeight="1" spans="1:11">
      <c r="A103" s="21" t="s">
        <v>431</v>
      </c>
      <c r="B103" s="20" t="s">
        <v>185</v>
      </c>
      <c r="C103" s="19" t="s">
        <v>432</v>
      </c>
      <c r="D103" s="21" t="s">
        <v>296</v>
      </c>
      <c r="E103" s="7" t="s">
        <v>36</v>
      </c>
      <c r="F103" s="7"/>
      <c r="G103" s="21" t="s">
        <v>187</v>
      </c>
      <c r="H103" s="21">
        <v>1</v>
      </c>
      <c r="I103" s="22"/>
      <c r="J103" s="81" t="s">
        <v>185</v>
      </c>
      <c r="K103" s="24">
        <f t="shared" si="4"/>
        <v>0</v>
      </c>
    </row>
    <row r="104" ht="28.05" customHeight="1" spans="1:11">
      <c r="A104" s="21" t="s">
        <v>433</v>
      </c>
      <c r="B104" s="20" t="s">
        <v>185</v>
      </c>
      <c r="C104" s="19" t="s">
        <v>434</v>
      </c>
      <c r="D104" s="21" t="s">
        <v>435</v>
      </c>
      <c r="E104" s="7" t="s">
        <v>36</v>
      </c>
      <c r="F104" s="7"/>
      <c r="G104" s="21" t="s">
        <v>187</v>
      </c>
      <c r="H104" s="21">
        <v>1</v>
      </c>
      <c r="I104" s="22"/>
      <c r="J104" s="81" t="s">
        <v>185</v>
      </c>
      <c r="K104" s="24">
        <f t="shared" si="4"/>
        <v>0</v>
      </c>
    </row>
    <row r="105" ht="28.05" customHeight="1" spans="1:11">
      <c r="A105" s="21" t="s">
        <v>436</v>
      </c>
      <c r="B105" s="20" t="s">
        <v>185</v>
      </c>
      <c r="C105" s="19" t="s">
        <v>437</v>
      </c>
      <c r="D105" s="21" t="s">
        <v>435</v>
      </c>
      <c r="E105" s="7" t="s">
        <v>36</v>
      </c>
      <c r="F105" s="7"/>
      <c r="G105" s="21" t="s">
        <v>187</v>
      </c>
      <c r="H105" s="21">
        <v>1</v>
      </c>
      <c r="I105" s="22"/>
      <c r="J105" s="81" t="s">
        <v>185</v>
      </c>
      <c r="K105" s="24">
        <f t="shared" si="4"/>
        <v>0</v>
      </c>
    </row>
    <row r="106" ht="28.05" customHeight="1" spans="1:11">
      <c r="A106" s="21" t="s">
        <v>438</v>
      </c>
      <c r="B106" s="20" t="s">
        <v>185</v>
      </c>
      <c r="C106" s="19" t="s">
        <v>437</v>
      </c>
      <c r="D106" s="21" t="s">
        <v>435</v>
      </c>
      <c r="E106" s="7" t="s">
        <v>36</v>
      </c>
      <c r="F106" s="7"/>
      <c r="G106" s="21" t="s">
        <v>187</v>
      </c>
      <c r="H106" s="21">
        <v>1</v>
      </c>
      <c r="I106" s="22"/>
      <c r="J106" s="81" t="s">
        <v>185</v>
      </c>
      <c r="K106" s="24">
        <f t="shared" si="4"/>
        <v>0</v>
      </c>
    </row>
    <row r="107" ht="28.05" customHeight="1" spans="1:11">
      <c r="A107" s="21" t="s">
        <v>439</v>
      </c>
      <c r="B107" s="20" t="s">
        <v>185</v>
      </c>
      <c r="C107" s="19" t="s">
        <v>434</v>
      </c>
      <c r="D107" s="21" t="s">
        <v>435</v>
      </c>
      <c r="E107" s="7" t="s">
        <v>36</v>
      </c>
      <c r="F107" s="7"/>
      <c r="G107" s="21" t="s">
        <v>187</v>
      </c>
      <c r="H107" s="21">
        <v>1</v>
      </c>
      <c r="I107" s="22"/>
      <c r="J107" s="81" t="s">
        <v>185</v>
      </c>
      <c r="K107" s="24">
        <f t="shared" si="4"/>
        <v>0</v>
      </c>
    </row>
    <row r="108" ht="28.05" customHeight="1" spans="1:11">
      <c r="A108" s="7" t="s">
        <v>440</v>
      </c>
      <c r="B108" s="20" t="s">
        <v>185</v>
      </c>
      <c r="C108" s="19" t="s">
        <v>409</v>
      </c>
      <c r="D108" s="21" t="s">
        <v>441</v>
      </c>
      <c r="E108" s="7" t="s">
        <v>36</v>
      </c>
      <c r="F108" s="7"/>
      <c r="G108" s="21" t="s">
        <v>187</v>
      </c>
      <c r="H108" s="21">
        <v>1</v>
      </c>
      <c r="I108" s="22"/>
      <c r="J108" s="81" t="s">
        <v>185</v>
      </c>
      <c r="K108" s="24">
        <f t="shared" si="4"/>
        <v>0</v>
      </c>
    </row>
    <row r="109" ht="28.05" customHeight="1" spans="1:11">
      <c r="A109" s="21" t="s">
        <v>442</v>
      </c>
      <c r="B109" s="20" t="s">
        <v>185</v>
      </c>
      <c r="C109" s="19" t="s">
        <v>443</v>
      </c>
      <c r="D109" s="21" t="s">
        <v>444</v>
      </c>
      <c r="E109" s="7" t="s">
        <v>36</v>
      </c>
      <c r="F109" s="7"/>
      <c r="G109" s="21" t="s">
        <v>187</v>
      </c>
      <c r="H109" s="21">
        <v>1</v>
      </c>
      <c r="I109" s="22"/>
      <c r="J109" s="81" t="s">
        <v>185</v>
      </c>
      <c r="K109" s="24">
        <f t="shared" si="4"/>
        <v>0</v>
      </c>
    </row>
    <row r="110" ht="28.05" customHeight="1" spans="1:11">
      <c r="A110" s="21" t="s">
        <v>445</v>
      </c>
      <c r="B110" s="20" t="s">
        <v>185</v>
      </c>
      <c r="C110" s="19" t="s">
        <v>443</v>
      </c>
      <c r="D110" s="21" t="s">
        <v>444</v>
      </c>
      <c r="E110" s="7" t="s">
        <v>36</v>
      </c>
      <c r="F110" s="7"/>
      <c r="G110" s="21" t="s">
        <v>187</v>
      </c>
      <c r="H110" s="21">
        <v>1</v>
      </c>
      <c r="I110" s="22"/>
      <c r="J110" s="81" t="s">
        <v>185</v>
      </c>
      <c r="K110" s="24">
        <f t="shared" si="4"/>
        <v>0</v>
      </c>
    </row>
    <row r="111" ht="28.05" customHeight="1" spans="1:11">
      <c r="A111" s="6" t="s">
        <v>446</v>
      </c>
      <c r="B111" s="19">
        <v>513.3</v>
      </c>
      <c r="C111" s="19" t="s">
        <v>447</v>
      </c>
      <c r="D111" s="7" t="s">
        <v>448</v>
      </c>
      <c r="E111" s="7" t="s">
        <v>36</v>
      </c>
      <c r="F111" s="7" t="s">
        <v>43</v>
      </c>
      <c r="G111" s="21" t="s">
        <v>37</v>
      </c>
      <c r="H111" s="21">
        <v>347</v>
      </c>
      <c r="I111" s="22"/>
      <c r="J111" s="81">
        <v>0.8</v>
      </c>
      <c r="K111" s="24">
        <f t="shared" ref="K111:K118" si="5">ROUND(H111*ROUND(I111,0)*J111,0)</f>
        <v>0</v>
      </c>
    </row>
    <row r="112" ht="28.05" customHeight="1" spans="1:11">
      <c r="A112" s="6"/>
      <c r="B112" s="19"/>
      <c r="C112" s="19"/>
      <c r="D112" s="7"/>
      <c r="E112" s="7"/>
      <c r="F112" s="7" t="s">
        <v>44</v>
      </c>
      <c r="G112" s="21" t="s">
        <v>37</v>
      </c>
      <c r="H112" s="21">
        <v>215</v>
      </c>
      <c r="I112" s="22"/>
      <c r="J112" s="81">
        <v>0.8</v>
      </c>
      <c r="K112" s="24">
        <f t="shared" si="5"/>
        <v>0</v>
      </c>
    </row>
    <row r="113" ht="34" customHeight="1" spans="1:11">
      <c r="A113" s="6" t="s">
        <v>449</v>
      </c>
      <c r="B113" s="76">
        <v>227</v>
      </c>
      <c r="C113" s="19" t="s">
        <v>450</v>
      </c>
      <c r="D113" s="7" t="s">
        <v>379</v>
      </c>
      <c r="E113" s="7" t="s">
        <v>36</v>
      </c>
      <c r="F113" s="7"/>
      <c r="G113" s="21" t="s">
        <v>37</v>
      </c>
      <c r="H113" s="21">
        <v>227</v>
      </c>
      <c r="I113" s="22"/>
      <c r="J113" s="81">
        <v>0.8</v>
      </c>
      <c r="K113" s="24">
        <f t="shared" si="5"/>
        <v>0</v>
      </c>
    </row>
    <row r="114" ht="51" customHeight="1" spans="1:11">
      <c r="A114" s="6" t="s">
        <v>451</v>
      </c>
      <c r="B114" s="19">
        <v>394.6</v>
      </c>
      <c r="C114" s="19" t="s">
        <v>452</v>
      </c>
      <c r="D114" s="7" t="s">
        <v>379</v>
      </c>
      <c r="E114" s="7" t="s">
        <v>36</v>
      </c>
      <c r="F114" s="7"/>
      <c r="G114" s="21" t="s">
        <v>37</v>
      </c>
      <c r="H114" s="21">
        <v>395</v>
      </c>
      <c r="I114" s="22"/>
      <c r="J114" s="81">
        <v>1</v>
      </c>
      <c r="K114" s="24">
        <f t="shared" si="5"/>
        <v>0</v>
      </c>
    </row>
    <row r="115" ht="33" customHeight="1" spans="1:11">
      <c r="A115" s="6" t="s">
        <v>453</v>
      </c>
      <c r="B115" s="76">
        <v>363</v>
      </c>
      <c r="C115" s="19" t="s">
        <v>454</v>
      </c>
      <c r="D115" s="7" t="s">
        <v>379</v>
      </c>
      <c r="E115" s="7" t="s">
        <v>36</v>
      </c>
      <c r="F115" s="7"/>
      <c r="G115" s="21" t="s">
        <v>37</v>
      </c>
      <c r="H115" s="21">
        <v>363</v>
      </c>
      <c r="I115" s="22"/>
      <c r="J115" s="81">
        <v>1.2</v>
      </c>
      <c r="K115" s="24">
        <f t="shared" si="5"/>
        <v>0</v>
      </c>
    </row>
    <row r="116" ht="90" customHeight="1" spans="1:11">
      <c r="A116" s="6" t="s">
        <v>455</v>
      </c>
      <c r="B116" s="76">
        <v>1047</v>
      </c>
      <c r="C116" s="19" t="s">
        <v>456</v>
      </c>
      <c r="D116" s="7" t="s">
        <v>457</v>
      </c>
      <c r="E116" s="7" t="s">
        <v>36</v>
      </c>
      <c r="F116" s="7"/>
      <c r="G116" s="21" t="s">
        <v>37</v>
      </c>
      <c r="H116" s="21">
        <v>1047</v>
      </c>
      <c r="I116" s="22"/>
      <c r="J116" s="81">
        <v>1</v>
      </c>
      <c r="K116" s="24">
        <f t="shared" si="5"/>
        <v>0</v>
      </c>
    </row>
    <row r="117" ht="51" customHeight="1" spans="1:11">
      <c r="A117" s="6" t="s">
        <v>458</v>
      </c>
      <c r="B117" s="19">
        <v>513.3</v>
      </c>
      <c r="C117" s="19" t="s">
        <v>459</v>
      </c>
      <c r="D117" s="7" t="s">
        <v>379</v>
      </c>
      <c r="E117" s="7" t="s">
        <v>36</v>
      </c>
      <c r="F117" s="7"/>
      <c r="G117" s="21" t="s">
        <v>37</v>
      </c>
      <c r="H117" s="21">
        <v>513</v>
      </c>
      <c r="I117" s="22"/>
      <c r="J117" s="81">
        <v>0.8</v>
      </c>
      <c r="K117" s="24">
        <f t="shared" si="5"/>
        <v>0</v>
      </c>
    </row>
    <row r="118" ht="39" customHeight="1" spans="1:11">
      <c r="A118" s="6" t="s">
        <v>460</v>
      </c>
      <c r="B118" s="19">
        <v>303.3</v>
      </c>
      <c r="C118" s="19" t="s">
        <v>461</v>
      </c>
      <c r="D118" s="7" t="s">
        <v>379</v>
      </c>
      <c r="E118" s="7" t="s">
        <v>36</v>
      </c>
      <c r="F118" s="7"/>
      <c r="G118" s="21" t="s">
        <v>37</v>
      </c>
      <c r="H118" s="21">
        <v>303</v>
      </c>
      <c r="I118" s="22"/>
      <c r="J118" s="81">
        <v>0.8</v>
      </c>
      <c r="K118" s="24">
        <f t="shared" si="5"/>
        <v>0</v>
      </c>
    </row>
    <row r="119" ht="28.05" customHeight="1" spans="1:11">
      <c r="A119" s="21" t="s">
        <v>462</v>
      </c>
      <c r="B119" s="20" t="s">
        <v>185</v>
      </c>
      <c r="C119" s="19" t="s">
        <v>437</v>
      </c>
      <c r="D119" s="21" t="s">
        <v>296</v>
      </c>
      <c r="E119" s="7" t="s">
        <v>36</v>
      </c>
      <c r="F119" s="7"/>
      <c r="G119" s="21" t="s">
        <v>187</v>
      </c>
      <c r="H119" s="21">
        <v>1</v>
      </c>
      <c r="I119" s="22"/>
      <c r="J119" s="81" t="s">
        <v>185</v>
      </c>
      <c r="K119" s="24">
        <f>ROUND(H119*ROUND(I119,0),0)</f>
        <v>0</v>
      </c>
    </row>
    <row r="120" ht="28.05" customHeight="1" spans="1:11">
      <c r="A120" s="21" t="s">
        <v>463</v>
      </c>
      <c r="B120" s="20" t="s">
        <v>185</v>
      </c>
      <c r="C120" s="19" t="s">
        <v>464</v>
      </c>
      <c r="D120" s="21" t="s">
        <v>435</v>
      </c>
      <c r="E120" s="7" t="s">
        <v>36</v>
      </c>
      <c r="F120" s="7"/>
      <c r="G120" s="21" t="s">
        <v>187</v>
      </c>
      <c r="H120" s="21">
        <v>1</v>
      </c>
      <c r="I120" s="22"/>
      <c r="J120" s="81" t="s">
        <v>185</v>
      </c>
      <c r="K120" s="24">
        <f>ROUND(H120*ROUND(I120,0),0)</f>
        <v>0</v>
      </c>
    </row>
    <row r="121" ht="28.05" customHeight="1" spans="1:11">
      <c r="A121" s="21" t="s">
        <v>465</v>
      </c>
      <c r="B121" s="20" t="s">
        <v>185</v>
      </c>
      <c r="C121" s="19" t="s">
        <v>185</v>
      </c>
      <c r="D121" s="21" t="s">
        <v>435</v>
      </c>
      <c r="E121" s="7" t="s">
        <v>36</v>
      </c>
      <c r="F121" s="7"/>
      <c r="G121" s="21" t="s">
        <v>187</v>
      </c>
      <c r="H121" s="21">
        <v>1</v>
      </c>
      <c r="I121" s="22"/>
      <c r="J121" s="81" t="s">
        <v>185</v>
      </c>
      <c r="K121" s="24">
        <f>ROUND(H121*ROUND(I121,0),0)</f>
        <v>0</v>
      </c>
    </row>
    <row r="122" ht="35" customHeight="1" spans="1:11">
      <c r="A122" s="6" t="s">
        <v>466</v>
      </c>
      <c r="B122" s="19">
        <v>529.7</v>
      </c>
      <c r="C122" s="19" t="s">
        <v>467</v>
      </c>
      <c r="D122" s="7" t="s">
        <v>468</v>
      </c>
      <c r="E122" s="7" t="s">
        <v>36</v>
      </c>
      <c r="F122" s="7"/>
      <c r="G122" s="21" t="s">
        <v>37</v>
      </c>
      <c r="H122" s="21">
        <v>525</v>
      </c>
      <c r="I122" s="22"/>
      <c r="J122" s="81">
        <v>1</v>
      </c>
      <c r="K122" s="24">
        <f t="shared" ref="K122:K131" si="6">ROUND(H122*ROUND(I122,0)*J122,0)</f>
        <v>0</v>
      </c>
    </row>
    <row r="123" ht="35" customHeight="1" spans="1:11">
      <c r="A123" s="6" t="s">
        <v>469</v>
      </c>
      <c r="B123" s="19">
        <v>604.7</v>
      </c>
      <c r="C123" s="19" t="s">
        <v>470</v>
      </c>
      <c r="D123" s="7" t="s">
        <v>468</v>
      </c>
      <c r="E123" s="7" t="s">
        <v>36</v>
      </c>
      <c r="F123" s="7"/>
      <c r="G123" s="21" t="s">
        <v>37</v>
      </c>
      <c r="H123" s="21">
        <v>605</v>
      </c>
      <c r="I123" s="22"/>
      <c r="J123" s="81">
        <v>1.4</v>
      </c>
      <c r="K123" s="24">
        <f t="shared" si="6"/>
        <v>0</v>
      </c>
    </row>
    <row r="124" ht="28.05" customHeight="1" spans="1:11">
      <c r="A124" s="6" t="s">
        <v>471</v>
      </c>
      <c r="B124" s="20">
        <v>21.7</v>
      </c>
      <c r="C124" s="19" t="s">
        <v>401</v>
      </c>
      <c r="D124" s="7" t="s">
        <v>472</v>
      </c>
      <c r="E124" s="7" t="s">
        <v>36</v>
      </c>
      <c r="F124" s="7"/>
      <c r="G124" s="21" t="s">
        <v>37</v>
      </c>
      <c r="H124" s="21">
        <v>22</v>
      </c>
      <c r="I124" s="22"/>
      <c r="J124" s="81">
        <v>2.2</v>
      </c>
      <c r="K124" s="24">
        <f t="shared" si="6"/>
        <v>0</v>
      </c>
    </row>
    <row r="125" ht="28.05" customHeight="1" spans="1:11">
      <c r="A125" s="6" t="s">
        <v>473</v>
      </c>
      <c r="B125" s="20">
        <v>30.9</v>
      </c>
      <c r="C125" s="19" t="s">
        <v>474</v>
      </c>
      <c r="D125" s="7" t="s">
        <v>475</v>
      </c>
      <c r="E125" s="7" t="s">
        <v>36</v>
      </c>
      <c r="F125" s="7"/>
      <c r="G125" s="21" t="s">
        <v>37</v>
      </c>
      <c r="H125" s="21">
        <v>31</v>
      </c>
      <c r="I125" s="22"/>
      <c r="J125" s="81">
        <v>2.2</v>
      </c>
      <c r="K125" s="24">
        <f t="shared" si="6"/>
        <v>0</v>
      </c>
    </row>
    <row r="126" ht="28.05" customHeight="1" spans="1:11">
      <c r="A126" s="6" t="s">
        <v>476</v>
      </c>
      <c r="B126" s="20">
        <v>30.9</v>
      </c>
      <c r="C126" s="19" t="s">
        <v>474</v>
      </c>
      <c r="D126" s="7" t="s">
        <v>475</v>
      </c>
      <c r="E126" s="7" t="s">
        <v>36</v>
      </c>
      <c r="F126" s="7"/>
      <c r="G126" s="21" t="s">
        <v>37</v>
      </c>
      <c r="H126" s="21">
        <v>31</v>
      </c>
      <c r="I126" s="22"/>
      <c r="J126" s="81">
        <v>1.2</v>
      </c>
      <c r="K126" s="24">
        <f t="shared" si="6"/>
        <v>0</v>
      </c>
    </row>
    <row r="127" ht="34" customHeight="1" spans="1:11">
      <c r="A127" s="6" t="s">
        <v>477</v>
      </c>
      <c r="B127" s="20">
        <v>34</v>
      </c>
      <c r="C127" s="19" t="s">
        <v>474</v>
      </c>
      <c r="D127" s="7" t="s">
        <v>475</v>
      </c>
      <c r="E127" s="7" t="s">
        <v>36</v>
      </c>
      <c r="F127" s="7"/>
      <c r="G127" s="21" t="s">
        <v>37</v>
      </c>
      <c r="H127" s="21">
        <v>34</v>
      </c>
      <c r="I127" s="22"/>
      <c r="J127" s="81">
        <v>2.2</v>
      </c>
      <c r="K127" s="24">
        <f t="shared" si="6"/>
        <v>0</v>
      </c>
    </row>
    <row r="128" ht="34" customHeight="1" spans="1:11">
      <c r="A128" s="6" t="s">
        <v>478</v>
      </c>
      <c r="B128" s="20">
        <v>21</v>
      </c>
      <c r="C128" s="19" t="s">
        <v>401</v>
      </c>
      <c r="D128" s="7" t="s">
        <v>472</v>
      </c>
      <c r="E128" s="7" t="s">
        <v>36</v>
      </c>
      <c r="F128" s="7"/>
      <c r="G128" s="21" t="s">
        <v>37</v>
      </c>
      <c r="H128" s="21">
        <v>21</v>
      </c>
      <c r="I128" s="22"/>
      <c r="J128" s="81">
        <v>2.2</v>
      </c>
      <c r="K128" s="24">
        <f t="shared" si="6"/>
        <v>0</v>
      </c>
    </row>
    <row r="129" ht="34" customHeight="1" spans="1:11">
      <c r="A129" s="6" t="s">
        <v>479</v>
      </c>
      <c r="B129" s="20">
        <v>22</v>
      </c>
      <c r="C129" s="19" t="s">
        <v>401</v>
      </c>
      <c r="D129" s="7" t="s">
        <v>472</v>
      </c>
      <c r="E129" s="7" t="s">
        <v>36</v>
      </c>
      <c r="F129" s="7"/>
      <c r="G129" s="21" t="s">
        <v>37</v>
      </c>
      <c r="H129" s="21">
        <v>22</v>
      </c>
      <c r="I129" s="22"/>
      <c r="J129" s="81">
        <v>1.4</v>
      </c>
      <c r="K129" s="24">
        <f t="shared" si="6"/>
        <v>0</v>
      </c>
    </row>
    <row r="130" ht="34" customHeight="1" spans="1:11">
      <c r="A130" s="6" t="s">
        <v>480</v>
      </c>
      <c r="B130" s="20">
        <v>22</v>
      </c>
      <c r="C130" s="19" t="s">
        <v>401</v>
      </c>
      <c r="D130" s="7" t="s">
        <v>472</v>
      </c>
      <c r="E130" s="7" t="s">
        <v>36</v>
      </c>
      <c r="F130" s="7"/>
      <c r="G130" s="21" t="s">
        <v>37</v>
      </c>
      <c r="H130" s="21">
        <v>22</v>
      </c>
      <c r="I130" s="22"/>
      <c r="J130" s="81">
        <v>1.4</v>
      </c>
      <c r="K130" s="24">
        <f t="shared" si="6"/>
        <v>0</v>
      </c>
    </row>
    <row r="131" ht="34" customHeight="1" spans="1:11">
      <c r="A131" s="6" t="s">
        <v>481</v>
      </c>
      <c r="B131" s="20">
        <v>211</v>
      </c>
      <c r="C131" s="19" t="s">
        <v>482</v>
      </c>
      <c r="D131" s="7" t="s">
        <v>483</v>
      </c>
      <c r="E131" s="7" t="s">
        <v>36</v>
      </c>
      <c r="F131" s="7"/>
      <c r="G131" s="21" t="s">
        <v>37</v>
      </c>
      <c r="H131" s="21">
        <v>211</v>
      </c>
      <c r="I131" s="22"/>
      <c r="J131" s="81">
        <v>1.4</v>
      </c>
      <c r="K131" s="24">
        <f t="shared" si="6"/>
        <v>0</v>
      </c>
    </row>
    <row r="132" ht="34" customHeight="1" spans="1:11">
      <c r="A132" s="6" t="s">
        <v>484</v>
      </c>
      <c r="B132" s="20">
        <v>20</v>
      </c>
      <c r="C132" s="19">
        <v>13</v>
      </c>
      <c r="D132" s="7" t="s">
        <v>259</v>
      </c>
      <c r="E132" s="7" t="s">
        <v>36</v>
      </c>
      <c r="F132" s="7"/>
      <c r="G132" s="21" t="s">
        <v>37</v>
      </c>
      <c r="H132" s="21">
        <v>20</v>
      </c>
      <c r="I132" s="22"/>
      <c r="J132" s="85">
        <v>1.4</v>
      </c>
      <c r="K132" s="24">
        <f t="shared" ref="K132:K154" si="7">ROUND(H132*ROUND(I132,0)*J132,0)</f>
        <v>0</v>
      </c>
    </row>
    <row r="133" ht="34" customHeight="1" spans="1:11">
      <c r="A133" s="6" t="s">
        <v>485</v>
      </c>
      <c r="B133" s="20">
        <v>20</v>
      </c>
      <c r="C133" s="19">
        <v>13</v>
      </c>
      <c r="D133" s="7" t="s">
        <v>259</v>
      </c>
      <c r="E133" s="7" t="s">
        <v>36</v>
      </c>
      <c r="F133" s="7"/>
      <c r="G133" s="21" t="s">
        <v>37</v>
      </c>
      <c r="H133" s="21">
        <v>20</v>
      </c>
      <c r="I133" s="22"/>
      <c r="J133" s="85">
        <v>1.4</v>
      </c>
      <c r="K133" s="24">
        <f t="shared" si="7"/>
        <v>0</v>
      </c>
    </row>
    <row r="134" ht="34" customHeight="1" spans="1:11">
      <c r="A134" s="6" t="s">
        <v>486</v>
      </c>
      <c r="B134" s="20">
        <v>20</v>
      </c>
      <c r="C134" s="19">
        <v>20</v>
      </c>
      <c r="D134" s="7" t="s">
        <v>259</v>
      </c>
      <c r="E134" s="7" t="s">
        <v>36</v>
      </c>
      <c r="F134" s="7"/>
      <c r="G134" s="21" t="s">
        <v>37</v>
      </c>
      <c r="H134" s="21">
        <v>20</v>
      </c>
      <c r="I134" s="22"/>
      <c r="J134" s="85">
        <v>1.4</v>
      </c>
      <c r="K134" s="24">
        <f t="shared" si="7"/>
        <v>0</v>
      </c>
    </row>
    <row r="135" ht="34" customHeight="1" spans="1:11">
      <c r="A135" s="6" t="s">
        <v>487</v>
      </c>
      <c r="B135" s="20">
        <v>20</v>
      </c>
      <c r="C135" s="19">
        <v>20</v>
      </c>
      <c r="D135" s="7" t="s">
        <v>259</v>
      </c>
      <c r="E135" s="7" t="s">
        <v>36</v>
      </c>
      <c r="F135" s="7"/>
      <c r="G135" s="21" t="s">
        <v>37</v>
      </c>
      <c r="H135" s="21">
        <v>20</v>
      </c>
      <c r="I135" s="22"/>
      <c r="J135" s="85">
        <v>1.4</v>
      </c>
      <c r="K135" s="24">
        <f t="shared" si="7"/>
        <v>0</v>
      </c>
    </row>
    <row r="136" ht="34" customHeight="1" spans="1:11">
      <c r="A136" s="6" t="s">
        <v>488</v>
      </c>
      <c r="B136" s="20">
        <v>20</v>
      </c>
      <c r="C136" s="19">
        <v>20</v>
      </c>
      <c r="D136" s="7" t="s">
        <v>259</v>
      </c>
      <c r="E136" s="7" t="s">
        <v>36</v>
      </c>
      <c r="F136" s="7"/>
      <c r="G136" s="21" t="s">
        <v>37</v>
      </c>
      <c r="H136" s="21">
        <v>20</v>
      </c>
      <c r="I136" s="22"/>
      <c r="J136" s="85">
        <v>1.2</v>
      </c>
      <c r="K136" s="24">
        <f t="shared" si="7"/>
        <v>0</v>
      </c>
    </row>
    <row r="137" ht="34" customHeight="1" spans="1:11">
      <c r="A137" s="6" t="s">
        <v>489</v>
      </c>
      <c r="B137" s="20">
        <v>20</v>
      </c>
      <c r="C137" s="19">
        <v>20</v>
      </c>
      <c r="D137" s="7" t="s">
        <v>259</v>
      </c>
      <c r="E137" s="7" t="s">
        <v>36</v>
      </c>
      <c r="F137" s="7"/>
      <c r="G137" s="21" t="s">
        <v>37</v>
      </c>
      <c r="H137" s="21">
        <v>20</v>
      </c>
      <c r="I137" s="22"/>
      <c r="J137" s="85">
        <v>1.2</v>
      </c>
      <c r="K137" s="24">
        <f t="shared" si="7"/>
        <v>0</v>
      </c>
    </row>
    <row r="138" ht="34" customHeight="1" spans="1:11">
      <c r="A138" s="6" t="s">
        <v>490</v>
      </c>
      <c r="B138" s="20">
        <v>20</v>
      </c>
      <c r="C138" s="19">
        <v>20</v>
      </c>
      <c r="D138" s="7" t="s">
        <v>259</v>
      </c>
      <c r="E138" s="7" t="s">
        <v>36</v>
      </c>
      <c r="F138" s="7"/>
      <c r="G138" s="21" t="s">
        <v>37</v>
      </c>
      <c r="H138" s="21">
        <v>20</v>
      </c>
      <c r="I138" s="22"/>
      <c r="J138" s="85">
        <v>1.4</v>
      </c>
      <c r="K138" s="24">
        <f t="shared" si="7"/>
        <v>0</v>
      </c>
    </row>
    <row r="139" ht="34" customHeight="1" spans="1:11">
      <c r="A139" s="6" t="s">
        <v>491</v>
      </c>
      <c r="B139" s="20">
        <v>20</v>
      </c>
      <c r="C139" s="19">
        <v>20</v>
      </c>
      <c r="D139" s="7" t="s">
        <v>259</v>
      </c>
      <c r="E139" s="7" t="s">
        <v>36</v>
      </c>
      <c r="F139" s="7"/>
      <c r="G139" s="21" t="s">
        <v>37</v>
      </c>
      <c r="H139" s="21">
        <v>20</v>
      </c>
      <c r="I139" s="22"/>
      <c r="J139" s="85">
        <v>1.4</v>
      </c>
      <c r="K139" s="24">
        <f t="shared" si="7"/>
        <v>0</v>
      </c>
    </row>
    <row r="140" ht="34" customHeight="1" spans="1:11">
      <c r="A140" s="6" t="s">
        <v>492</v>
      </c>
      <c r="B140" s="20">
        <v>20</v>
      </c>
      <c r="C140" s="19">
        <v>20</v>
      </c>
      <c r="D140" s="7" t="s">
        <v>259</v>
      </c>
      <c r="E140" s="7" t="s">
        <v>36</v>
      </c>
      <c r="F140" s="7"/>
      <c r="G140" s="21" t="s">
        <v>37</v>
      </c>
      <c r="H140" s="21">
        <v>20</v>
      </c>
      <c r="I140" s="22"/>
      <c r="J140" s="85">
        <v>1.2</v>
      </c>
      <c r="K140" s="24">
        <f t="shared" si="7"/>
        <v>0</v>
      </c>
    </row>
    <row r="141" ht="34" customHeight="1" spans="1:11">
      <c r="A141" s="6" t="s">
        <v>493</v>
      </c>
      <c r="B141" s="20">
        <v>20</v>
      </c>
      <c r="C141" s="19">
        <v>20</v>
      </c>
      <c r="D141" s="7" t="s">
        <v>259</v>
      </c>
      <c r="E141" s="7" t="s">
        <v>36</v>
      </c>
      <c r="F141" s="7"/>
      <c r="G141" s="21" t="s">
        <v>37</v>
      </c>
      <c r="H141" s="21">
        <v>20</v>
      </c>
      <c r="I141" s="22"/>
      <c r="J141" s="85">
        <v>1.2</v>
      </c>
      <c r="K141" s="24">
        <f t="shared" si="7"/>
        <v>0</v>
      </c>
    </row>
    <row r="142" ht="172" customHeight="1" spans="1:11">
      <c r="A142" s="6" t="s">
        <v>494</v>
      </c>
      <c r="B142" s="20">
        <v>1301</v>
      </c>
      <c r="C142" s="19" t="s">
        <v>495</v>
      </c>
      <c r="D142" s="7" t="s">
        <v>496</v>
      </c>
      <c r="E142" s="72" t="s">
        <v>36</v>
      </c>
      <c r="F142" s="73"/>
      <c r="G142" s="21" t="s">
        <v>37</v>
      </c>
      <c r="H142" s="21">
        <v>1301</v>
      </c>
      <c r="I142" s="22"/>
      <c r="J142" s="85">
        <v>1.4</v>
      </c>
      <c r="K142" s="24">
        <f t="shared" si="7"/>
        <v>0</v>
      </c>
    </row>
    <row r="143" ht="172" customHeight="1" spans="1:11">
      <c r="A143" s="6" t="s">
        <v>497</v>
      </c>
      <c r="B143" s="20">
        <v>1301</v>
      </c>
      <c r="C143" s="19" t="s">
        <v>498</v>
      </c>
      <c r="D143" s="7" t="s">
        <v>496</v>
      </c>
      <c r="E143" s="72" t="s">
        <v>36</v>
      </c>
      <c r="F143" s="73"/>
      <c r="G143" s="21" t="s">
        <v>37</v>
      </c>
      <c r="H143" s="21">
        <v>1301</v>
      </c>
      <c r="I143" s="22"/>
      <c r="J143" s="85">
        <v>1.4</v>
      </c>
      <c r="K143" s="24">
        <f t="shared" si="7"/>
        <v>0</v>
      </c>
    </row>
    <row r="144" ht="28.05" customHeight="1" spans="1:11">
      <c r="A144" s="6" t="s">
        <v>499</v>
      </c>
      <c r="B144" s="20">
        <v>120</v>
      </c>
      <c r="C144" s="19" t="s">
        <v>500</v>
      </c>
      <c r="D144" s="7" t="s">
        <v>259</v>
      </c>
      <c r="E144" s="7" t="s">
        <v>36</v>
      </c>
      <c r="F144" s="7"/>
      <c r="G144" s="21" t="s">
        <v>37</v>
      </c>
      <c r="H144" s="21">
        <v>120</v>
      </c>
      <c r="I144" s="22"/>
      <c r="J144" s="85">
        <v>1.4</v>
      </c>
      <c r="K144" s="24">
        <f t="shared" si="7"/>
        <v>0</v>
      </c>
    </row>
    <row r="145" ht="28.05" customHeight="1" spans="1:11">
      <c r="A145" s="6" t="s">
        <v>501</v>
      </c>
      <c r="B145" s="20">
        <v>120</v>
      </c>
      <c r="C145" s="19" t="s">
        <v>500</v>
      </c>
      <c r="D145" s="7" t="s">
        <v>259</v>
      </c>
      <c r="E145" s="7" t="s">
        <v>36</v>
      </c>
      <c r="F145" s="7"/>
      <c r="G145" s="21" t="s">
        <v>37</v>
      </c>
      <c r="H145" s="21">
        <v>120</v>
      </c>
      <c r="I145" s="22"/>
      <c r="J145" s="85">
        <v>1.4</v>
      </c>
      <c r="K145" s="24">
        <f t="shared" si="7"/>
        <v>0</v>
      </c>
    </row>
    <row r="146" ht="33" customHeight="1" spans="1:11">
      <c r="A146" s="6" t="s">
        <v>502</v>
      </c>
      <c r="B146" s="20">
        <v>252</v>
      </c>
      <c r="C146" s="19" t="s">
        <v>503</v>
      </c>
      <c r="D146" s="7" t="s">
        <v>259</v>
      </c>
      <c r="E146" s="7" t="s">
        <v>36</v>
      </c>
      <c r="F146" s="7"/>
      <c r="G146" s="21" t="s">
        <v>37</v>
      </c>
      <c r="H146" s="21">
        <v>252</v>
      </c>
      <c r="I146" s="22"/>
      <c r="J146" s="85">
        <v>1.4</v>
      </c>
      <c r="K146" s="24">
        <f t="shared" si="7"/>
        <v>0</v>
      </c>
    </row>
    <row r="147" ht="33" customHeight="1" spans="1:11">
      <c r="A147" s="6" t="s">
        <v>504</v>
      </c>
      <c r="B147" s="20">
        <v>399</v>
      </c>
      <c r="C147" s="19" t="s">
        <v>505</v>
      </c>
      <c r="D147" s="7" t="s">
        <v>259</v>
      </c>
      <c r="E147" s="7" t="s">
        <v>36</v>
      </c>
      <c r="F147" s="7"/>
      <c r="G147" s="21" t="s">
        <v>37</v>
      </c>
      <c r="H147" s="21">
        <v>399</v>
      </c>
      <c r="I147" s="22"/>
      <c r="J147" s="85">
        <v>1.4</v>
      </c>
      <c r="K147" s="24">
        <f t="shared" si="7"/>
        <v>0</v>
      </c>
    </row>
    <row r="148" ht="33" customHeight="1" spans="1:11">
      <c r="A148" s="6" t="s">
        <v>506</v>
      </c>
      <c r="B148" s="20">
        <v>125</v>
      </c>
      <c r="C148" s="19" t="s">
        <v>507</v>
      </c>
      <c r="D148" s="7" t="s">
        <v>259</v>
      </c>
      <c r="E148" s="7" t="s">
        <v>36</v>
      </c>
      <c r="F148" s="7"/>
      <c r="G148" s="21" t="s">
        <v>37</v>
      </c>
      <c r="H148" s="21">
        <v>125</v>
      </c>
      <c r="I148" s="22"/>
      <c r="J148" s="85">
        <v>1.2</v>
      </c>
      <c r="K148" s="24">
        <f t="shared" si="7"/>
        <v>0</v>
      </c>
    </row>
    <row r="149" ht="33" customHeight="1" spans="1:11">
      <c r="A149" s="6" t="s">
        <v>508</v>
      </c>
      <c r="B149" s="20">
        <v>206</v>
      </c>
      <c r="C149" s="19" t="s">
        <v>509</v>
      </c>
      <c r="D149" s="7" t="s">
        <v>259</v>
      </c>
      <c r="E149" s="7" t="s">
        <v>36</v>
      </c>
      <c r="F149" s="7"/>
      <c r="G149" s="21" t="s">
        <v>37</v>
      </c>
      <c r="H149" s="21">
        <v>206</v>
      </c>
      <c r="I149" s="22"/>
      <c r="J149" s="85">
        <v>1.2</v>
      </c>
      <c r="K149" s="24">
        <f t="shared" si="7"/>
        <v>0</v>
      </c>
    </row>
    <row r="150" ht="38" customHeight="1" spans="1:11">
      <c r="A150" s="6" t="s">
        <v>510</v>
      </c>
      <c r="B150" s="20">
        <v>411</v>
      </c>
      <c r="C150" s="19" t="s">
        <v>511</v>
      </c>
      <c r="D150" s="7" t="s">
        <v>259</v>
      </c>
      <c r="E150" s="7" t="s">
        <v>36</v>
      </c>
      <c r="F150" s="7"/>
      <c r="G150" s="21" t="s">
        <v>37</v>
      </c>
      <c r="H150" s="21">
        <v>411</v>
      </c>
      <c r="I150" s="22"/>
      <c r="J150" s="85">
        <v>1.4</v>
      </c>
      <c r="K150" s="24">
        <f t="shared" si="7"/>
        <v>0</v>
      </c>
    </row>
    <row r="151" ht="38" customHeight="1" spans="1:11">
      <c r="A151" s="6" t="s">
        <v>512</v>
      </c>
      <c r="B151" s="20">
        <v>409</v>
      </c>
      <c r="C151" s="19" t="s">
        <v>513</v>
      </c>
      <c r="D151" s="7" t="s">
        <v>259</v>
      </c>
      <c r="E151" s="7" t="s">
        <v>36</v>
      </c>
      <c r="F151" s="7"/>
      <c r="G151" s="21" t="s">
        <v>37</v>
      </c>
      <c r="H151" s="21">
        <v>409</v>
      </c>
      <c r="I151" s="22"/>
      <c r="J151" s="85">
        <v>1.4</v>
      </c>
      <c r="K151" s="24">
        <f t="shared" si="7"/>
        <v>0</v>
      </c>
    </row>
    <row r="152" ht="28.05" customHeight="1" spans="1:11">
      <c r="A152" s="6" t="s">
        <v>514</v>
      </c>
      <c r="B152" s="20">
        <v>290</v>
      </c>
      <c r="C152" s="19" t="s">
        <v>515</v>
      </c>
      <c r="D152" s="82" t="s">
        <v>259</v>
      </c>
      <c r="E152" s="7" t="s">
        <v>36</v>
      </c>
      <c r="F152" s="7"/>
      <c r="G152" s="21" t="s">
        <v>37</v>
      </c>
      <c r="H152" s="21">
        <v>290</v>
      </c>
      <c r="I152" s="52"/>
      <c r="J152" s="85">
        <v>1.2</v>
      </c>
      <c r="K152" s="86">
        <f t="shared" si="7"/>
        <v>0</v>
      </c>
    </row>
    <row r="153" ht="28.05" customHeight="1" spans="1:11">
      <c r="A153" s="6"/>
      <c r="B153" s="20"/>
      <c r="C153" s="19"/>
      <c r="D153" s="83" t="s">
        <v>516</v>
      </c>
      <c r="E153" s="7"/>
      <c r="F153" s="7"/>
      <c r="G153" s="21"/>
      <c r="H153" s="21"/>
      <c r="I153" s="53"/>
      <c r="J153" s="85"/>
      <c r="K153" s="87"/>
    </row>
    <row r="154" ht="28.05" customHeight="1" spans="1:11">
      <c r="A154" s="6" t="s">
        <v>517</v>
      </c>
      <c r="B154" s="20">
        <v>269</v>
      </c>
      <c r="C154" s="19" t="s">
        <v>518</v>
      </c>
      <c r="D154" s="82" t="s">
        <v>259</v>
      </c>
      <c r="E154" s="7" t="s">
        <v>36</v>
      </c>
      <c r="F154" s="7"/>
      <c r="G154" s="21" t="s">
        <v>37</v>
      </c>
      <c r="H154" s="21">
        <v>269</v>
      </c>
      <c r="I154" s="52"/>
      <c r="J154" s="85">
        <v>1.2</v>
      </c>
      <c r="K154" s="86">
        <f>ROUND(H154*ROUND(I154,0)*J154,0)</f>
        <v>0</v>
      </c>
    </row>
    <row r="155" ht="28.05" customHeight="1" spans="1:11">
      <c r="A155" s="6"/>
      <c r="B155" s="20"/>
      <c r="C155" s="19"/>
      <c r="D155" s="83" t="s">
        <v>516</v>
      </c>
      <c r="E155" s="7"/>
      <c r="F155" s="7"/>
      <c r="G155" s="21"/>
      <c r="H155" s="21"/>
      <c r="I155" s="53"/>
      <c r="J155" s="85"/>
      <c r="K155" s="87"/>
    </row>
    <row r="156" ht="28.05" customHeight="1" spans="1:11">
      <c r="A156" s="6" t="s">
        <v>519</v>
      </c>
      <c r="B156" s="20">
        <v>380</v>
      </c>
      <c r="C156" s="19" t="s">
        <v>520</v>
      </c>
      <c r="D156" s="7" t="s">
        <v>259</v>
      </c>
      <c r="E156" s="7" t="s">
        <v>36</v>
      </c>
      <c r="F156" s="7"/>
      <c r="G156" s="21" t="s">
        <v>37</v>
      </c>
      <c r="H156" s="21">
        <v>380</v>
      </c>
      <c r="I156" s="22"/>
      <c r="J156" s="85">
        <v>1.4</v>
      </c>
      <c r="K156" s="24">
        <f t="shared" ref="K153:K184" si="8">ROUND(H156*ROUND(I156,0)*J156,0)</f>
        <v>0</v>
      </c>
    </row>
    <row r="157" ht="28.05" customHeight="1" spans="1:11">
      <c r="A157" s="6" t="s">
        <v>521</v>
      </c>
      <c r="B157" s="20">
        <v>380</v>
      </c>
      <c r="C157" s="19" t="s">
        <v>520</v>
      </c>
      <c r="D157" s="7" t="s">
        <v>259</v>
      </c>
      <c r="E157" s="7" t="s">
        <v>36</v>
      </c>
      <c r="F157" s="7"/>
      <c r="G157" s="21" t="s">
        <v>37</v>
      </c>
      <c r="H157" s="21">
        <v>380</v>
      </c>
      <c r="I157" s="22"/>
      <c r="J157" s="85">
        <v>1.4</v>
      </c>
      <c r="K157" s="24">
        <f t="shared" si="8"/>
        <v>0</v>
      </c>
    </row>
    <row r="158" ht="28.05" customHeight="1" spans="1:11">
      <c r="A158" s="6" t="s">
        <v>522</v>
      </c>
      <c r="B158" s="20">
        <v>354</v>
      </c>
      <c r="C158" s="19" t="s">
        <v>523</v>
      </c>
      <c r="D158" s="7" t="s">
        <v>259</v>
      </c>
      <c r="E158" s="7" t="s">
        <v>36</v>
      </c>
      <c r="F158" s="7"/>
      <c r="G158" s="21" t="s">
        <v>37</v>
      </c>
      <c r="H158" s="21">
        <v>354</v>
      </c>
      <c r="I158" s="22"/>
      <c r="J158" s="85">
        <v>1.4</v>
      </c>
      <c r="K158" s="24">
        <f t="shared" si="8"/>
        <v>0</v>
      </c>
    </row>
    <row r="159" ht="28.05" customHeight="1" spans="1:11">
      <c r="A159" s="6" t="s">
        <v>524</v>
      </c>
      <c r="B159" s="20">
        <v>289</v>
      </c>
      <c r="C159" s="19" t="s">
        <v>525</v>
      </c>
      <c r="D159" s="7" t="s">
        <v>259</v>
      </c>
      <c r="E159" s="7" t="s">
        <v>36</v>
      </c>
      <c r="F159" s="7"/>
      <c r="G159" s="21" t="s">
        <v>37</v>
      </c>
      <c r="H159" s="21">
        <v>289</v>
      </c>
      <c r="I159" s="22"/>
      <c r="J159" s="85">
        <v>1.4</v>
      </c>
      <c r="K159" s="24">
        <f t="shared" si="8"/>
        <v>0</v>
      </c>
    </row>
    <row r="160" ht="28.05" customHeight="1" spans="1:11">
      <c r="A160" s="6" t="s">
        <v>526</v>
      </c>
      <c r="B160" s="20">
        <v>105</v>
      </c>
      <c r="C160" s="19" t="s">
        <v>527</v>
      </c>
      <c r="D160" s="7" t="s">
        <v>259</v>
      </c>
      <c r="E160" s="7" t="s">
        <v>36</v>
      </c>
      <c r="F160" s="7"/>
      <c r="G160" s="21" t="s">
        <v>37</v>
      </c>
      <c r="H160" s="21">
        <v>105</v>
      </c>
      <c r="I160" s="22"/>
      <c r="J160" s="85">
        <v>1.2</v>
      </c>
      <c r="K160" s="24">
        <f t="shared" si="8"/>
        <v>0</v>
      </c>
    </row>
    <row r="161" ht="28.05" customHeight="1" spans="1:11">
      <c r="A161" s="6" t="s">
        <v>528</v>
      </c>
      <c r="B161" s="20">
        <v>63</v>
      </c>
      <c r="C161" s="19" t="s">
        <v>529</v>
      </c>
      <c r="D161" s="7" t="s">
        <v>259</v>
      </c>
      <c r="E161" s="7" t="s">
        <v>36</v>
      </c>
      <c r="F161" s="7"/>
      <c r="G161" s="21" t="s">
        <v>37</v>
      </c>
      <c r="H161" s="21">
        <v>63</v>
      </c>
      <c r="I161" s="22"/>
      <c r="J161" s="85">
        <v>1.2</v>
      </c>
      <c r="K161" s="24">
        <f t="shared" si="8"/>
        <v>0</v>
      </c>
    </row>
    <row r="162" ht="28.05" customHeight="1" spans="1:11">
      <c r="A162" s="6" t="s">
        <v>530</v>
      </c>
      <c r="B162" s="20">
        <v>786</v>
      </c>
      <c r="C162" s="19" t="s">
        <v>531</v>
      </c>
      <c r="D162" s="82" t="s">
        <v>259</v>
      </c>
      <c r="E162" s="7" t="s">
        <v>36</v>
      </c>
      <c r="F162" s="7"/>
      <c r="G162" s="21" t="s">
        <v>37</v>
      </c>
      <c r="H162" s="21">
        <v>786</v>
      </c>
      <c r="I162" s="52"/>
      <c r="J162" s="85">
        <v>1.4</v>
      </c>
      <c r="K162" s="86">
        <f t="shared" si="8"/>
        <v>0</v>
      </c>
    </row>
    <row r="163" ht="28.05" customHeight="1" spans="1:11">
      <c r="A163" s="6"/>
      <c r="B163" s="20"/>
      <c r="C163" s="19"/>
      <c r="D163" s="83" t="s">
        <v>516</v>
      </c>
      <c r="E163" s="7"/>
      <c r="F163" s="7"/>
      <c r="G163" s="21"/>
      <c r="H163" s="21"/>
      <c r="I163" s="53"/>
      <c r="J163" s="85"/>
      <c r="K163" s="87"/>
    </row>
    <row r="164" ht="28.05" customHeight="1" spans="1:11">
      <c r="A164" s="6" t="s">
        <v>532</v>
      </c>
      <c r="B164" s="20">
        <v>665</v>
      </c>
      <c r="C164" s="19" t="s">
        <v>533</v>
      </c>
      <c r="D164" s="82" t="s">
        <v>259</v>
      </c>
      <c r="E164" s="7" t="s">
        <v>36</v>
      </c>
      <c r="F164" s="7"/>
      <c r="G164" s="21" t="s">
        <v>37</v>
      </c>
      <c r="H164" s="21">
        <v>665</v>
      </c>
      <c r="I164" s="52"/>
      <c r="J164" s="85">
        <v>1.4</v>
      </c>
      <c r="K164" s="86">
        <f>ROUND(H164*ROUND(I164,0)*J164,0)</f>
        <v>0</v>
      </c>
    </row>
    <row r="165" ht="28.05" customHeight="1" spans="1:11">
      <c r="A165" s="6"/>
      <c r="B165" s="20"/>
      <c r="C165" s="19"/>
      <c r="D165" s="83" t="s">
        <v>516</v>
      </c>
      <c r="E165" s="7"/>
      <c r="F165" s="7"/>
      <c r="G165" s="21"/>
      <c r="H165" s="21"/>
      <c r="I165" s="53"/>
      <c r="J165" s="85"/>
      <c r="K165" s="87"/>
    </row>
    <row r="166" ht="28.05" customHeight="1" spans="1:11">
      <c r="A166" s="6" t="s">
        <v>534</v>
      </c>
      <c r="B166" s="20">
        <v>168</v>
      </c>
      <c r="C166" s="19" t="s">
        <v>535</v>
      </c>
      <c r="D166" s="82" t="s">
        <v>259</v>
      </c>
      <c r="E166" s="7" t="s">
        <v>36</v>
      </c>
      <c r="F166" s="7"/>
      <c r="G166" s="21" t="s">
        <v>37</v>
      </c>
      <c r="H166" s="21">
        <v>168</v>
      </c>
      <c r="I166" s="52"/>
      <c r="J166" s="85">
        <v>1.2</v>
      </c>
      <c r="K166" s="86">
        <f>ROUND(H166*ROUND(I166,0)*J166,0)</f>
        <v>0</v>
      </c>
    </row>
    <row r="167" ht="28.05" customHeight="1" spans="1:11">
      <c r="A167" s="6"/>
      <c r="B167" s="20"/>
      <c r="C167" s="19"/>
      <c r="D167" s="83" t="s">
        <v>536</v>
      </c>
      <c r="E167" s="7"/>
      <c r="F167" s="7"/>
      <c r="G167" s="21"/>
      <c r="H167" s="21"/>
      <c r="I167" s="53"/>
      <c r="J167" s="85"/>
      <c r="K167" s="87"/>
    </row>
    <row r="168" ht="28.05" customHeight="1" spans="1:11">
      <c r="A168" s="6" t="s">
        <v>537</v>
      </c>
      <c r="B168" s="20">
        <v>161</v>
      </c>
      <c r="C168" s="19" t="s">
        <v>538</v>
      </c>
      <c r="D168" s="82" t="s">
        <v>259</v>
      </c>
      <c r="E168" s="7" t="s">
        <v>36</v>
      </c>
      <c r="F168" s="7"/>
      <c r="G168" s="21" t="s">
        <v>37</v>
      </c>
      <c r="H168" s="21">
        <v>161</v>
      </c>
      <c r="I168" s="52"/>
      <c r="J168" s="85">
        <v>1.2</v>
      </c>
      <c r="K168" s="86">
        <f>ROUND(H168*ROUND(I168,0)*J168,0)</f>
        <v>0</v>
      </c>
    </row>
    <row r="169" ht="28.05" customHeight="1" spans="1:11">
      <c r="A169" s="6"/>
      <c r="B169" s="20"/>
      <c r="C169" s="19"/>
      <c r="D169" s="84" t="s">
        <v>536</v>
      </c>
      <c r="E169" s="7"/>
      <c r="F169" s="7"/>
      <c r="G169" s="21"/>
      <c r="H169" s="21"/>
      <c r="I169" s="88"/>
      <c r="J169" s="85"/>
      <c r="K169" s="89"/>
    </row>
    <row r="170" ht="28.05" customHeight="1" spans="1:11">
      <c r="A170" s="6"/>
      <c r="B170" s="20"/>
      <c r="C170" s="19"/>
      <c r="D170" s="83" t="s">
        <v>539</v>
      </c>
      <c r="E170" s="7"/>
      <c r="F170" s="7"/>
      <c r="G170" s="21"/>
      <c r="H170" s="21"/>
      <c r="I170" s="53"/>
      <c r="J170" s="85"/>
      <c r="K170" s="87"/>
    </row>
    <row r="171" ht="28.05" customHeight="1" spans="1:11">
      <c r="A171" s="6" t="s">
        <v>540</v>
      </c>
      <c r="B171" s="20">
        <v>23</v>
      </c>
      <c r="C171" s="19" t="s">
        <v>541</v>
      </c>
      <c r="D171" s="7" t="s">
        <v>259</v>
      </c>
      <c r="E171" s="7" t="s">
        <v>36</v>
      </c>
      <c r="F171" s="7"/>
      <c r="G171" s="21" t="s">
        <v>37</v>
      </c>
      <c r="H171" s="21">
        <v>23</v>
      </c>
      <c r="I171" s="22"/>
      <c r="J171" s="85">
        <v>1.4</v>
      </c>
      <c r="K171" s="24">
        <f t="shared" si="8"/>
        <v>0</v>
      </c>
    </row>
    <row r="172" ht="28.05" customHeight="1" spans="1:11">
      <c r="A172" s="6" t="s">
        <v>542</v>
      </c>
      <c r="B172" s="20">
        <v>23</v>
      </c>
      <c r="C172" s="19" t="s">
        <v>541</v>
      </c>
      <c r="D172" s="7" t="s">
        <v>259</v>
      </c>
      <c r="E172" s="7" t="s">
        <v>36</v>
      </c>
      <c r="F172" s="7"/>
      <c r="G172" s="21" t="s">
        <v>37</v>
      </c>
      <c r="H172" s="21">
        <v>23</v>
      </c>
      <c r="I172" s="22"/>
      <c r="J172" s="85">
        <v>1.4</v>
      </c>
      <c r="K172" s="24">
        <f t="shared" si="8"/>
        <v>0</v>
      </c>
    </row>
    <row r="173" ht="28.05" customHeight="1" spans="1:11">
      <c r="A173" s="6" t="s">
        <v>543</v>
      </c>
      <c r="B173" s="20">
        <v>45</v>
      </c>
      <c r="C173" s="19" t="s">
        <v>346</v>
      </c>
      <c r="D173" s="7" t="s">
        <v>544</v>
      </c>
      <c r="E173" s="7" t="s">
        <v>36</v>
      </c>
      <c r="F173" s="7"/>
      <c r="G173" s="21" t="s">
        <v>37</v>
      </c>
      <c r="H173" s="21">
        <v>45</v>
      </c>
      <c r="I173" s="22"/>
      <c r="J173" s="85">
        <v>1.4</v>
      </c>
      <c r="K173" s="24">
        <f t="shared" si="8"/>
        <v>0</v>
      </c>
    </row>
    <row r="174" ht="28.05" customHeight="1" spans="1:11">
      <c r="A174" s="6" t="s">
        <v>545</v>
      </c>
      <c r="B174" s="20">
        <v>45</v>
      </c>
      <c r="C174" s="19" t="s">
        <v>346</v>
      </c>
      <c r="D174" s="7" t="s">
        <v>544</v>
      </c>
      <c r="E174" s="7" t="s">
        <v>36</v>
      </c>
      <c r="F174" s="7"/>
      <c r="G174" s="21" t="s">
        <v>37</v>
      </c>
      <c r="H174" s="21">
        <v>45</v>
      </c>
      <c r="I174" s="22"/>
      <c r="J174" s="85">
        <v>1.4</v>
      </c>
      <c r="K174" s="24">
        <f t="shared" si="8"/>
        <v>0</v>
      </c>
    </row>
    <row r="175" ht="28.05" customHeight="1" spans="1:11">
      <c r="A175" s="6" t="s">
        <v>546</v>
      </c>
      <c r="B175" s="20">
        <v>20</v>
      </c>
      <c r="C175" s="19" t="s">
        <v>547</v>
      </c>
      <c r="D175" s="7" t="s">
        <v>544</v>
      </c>
      <c r="E175" s="7" t="s">
        <v>36</v>
      </c>
      <c r="F175" s="7"/>
      <c r="G175" s="21" t="s">
        <v>37</v>
      </c>
      <c r="H175" s="21">
        <v>20</v>
      </c>
      <c r="I175" s="22"/>
      <c r="J175" s="85">
        <v>1.4</v>
      </c>
      <c r="K175" s="24">
        <f t="shared" si="8"/>
        <v>0</v>
      </c>
    </row>
    <row r="176" ht="28.05" customHeight="1" spans="1:11">
      <c r="A176" s="6" t="s">
        <v>548</v>
      </c>
      <c r="B176" s="20">
        <v>20</v>
      </c>
      <c r="C176" s="19" t="s">
        <v>547</v>
      </c>
      <c r="D176" s="7" t="s">
        <v>544</v>
      </c>
      <c r="E176" s="7" t="s">
        <v>36</v>
      </c>
      <c r="F176" s="7"/>
      <c r="G176" s="21" t="s">
        <v>37</v>
      </c>
      <c r="H176" s="21">
        <v>20</v>
      </c>
      <c r="I176" s="22"/>
      <c r="J176" s="85">
        <v>1.4</v>
      </c>
      <c r="K176" s="24">
        <f t="shared" si="8"/>
        <v>0</v>
      </c>
    </row>
    <row r="177" ht="28.05" customHeight="1" spans="1:11">
      <c r="A177" s="6" t="s">
        <v>549</v>
      </c>
      <c r="B177" s="20">
        <v>72</v>
      </c>
      <c r="C177" s="19" t="s">
        <v>550</v>
      </c>
      <c r="D177" s="7" t="s">
        <v>259</v>
      </c>
      <c r="E177" s="7" t="s">
        <v>36</v>
      </c>
      <c r="F177" s="7"/>
      <c r="G177" s="21" t="s">
        <v>37</v>
      </c>
      <c r="H177" s="21">
        <v>72</v>
      </c>
      <c r="I177" s="22"/>
      <c r="J177" s="85">
        <v>1.4</v>
      </c>
      <c r="K177" s="24">
        <f t="shared" si="8"/>
        <v>0</v>
      </c>
    </row>
    <row r="178" ht="28.05" customHeight="1" spans="1:11">
      <c r="A178" s="6" t="s">
        <v>551</v>
      </c>
      <c r="B178" s="20">
        <v>72</v>
      </c>
      <c r="C178" s="19" t="s">
        <v>550</v>
      </c>
      <c r="D178" s="7" t="s">
        <v>259</v>
      </c>
      <c r="E178" s="7" t="s">
        <v>36</v>
      </c>
      <c r="F178" s="7"/>
      <c r="G178" s="21" t="s">
        <v>37</v>
      </c>
      <c r="H178" s="21">
        <v>72</v>
      </c>
      <c r="I178" s="22"/>
      <c r="J178" s="85">
        <v>1.4</v>
      </c>
      <c r="K178" s="24">
        <f t="shared" si="8"/>
        <v>0</v>
      </c>
    </row>
    <row r="179" ht="28.05" customHeight="1" spans="1:11">
      <c r="A179" s="6" t="s">
        <v>552</v>
      </c>
      <c r="B179" s="20">
        <v>27</v>
      </c>
      <c r="C179" s="19" t="s">
        <v>553</v>
      </c>
      <c r="D179" s="7" t="s">
        <v>259</v>
      </c>
      <c r="E179" s="7" t="s">
        <v>36</v>
      </c>
      <c r="F179" s="7"/>
      <c r="G179" s="21" t="s">
        <v>37</v>
      </c>
      <c r="H179" s="21">
        <v>27</v>
      </c>
      <c r="I179" s="22"/>
      <c r="J179" s="85">
        <v>1.4</v>
      </c>
      <c r="K179" s="24">
        <f t="shared" si="8"/>
        <v>0</v>
      </c>
    </row>
    <row r="180" ht="28.05" customHeight="1" spans="1:11">
      <c r="A180" s="6" t="s">
        <v>554</v>
      </c>
      <c r="B180" s="20">
        <v>27</v>
      </c>
      <c r="C180" s="19" t="s">
        <v>553</v>
      </c>
      <c r="D180" s="7" t="s">
        <v>259</v>
      </c>
      <c r="E180" s="7" t="s">
        <v>36</v>
      </c>
      <c r="F180" s="7"/>
      <c r="G180" s="21" t="s">
        <v>37</v>
      </c>
      <c r="H180" s="21">
        <v>27</v>
      </c>
      <c r="I180" s="22"/>
      <c r="J180" s="85">
        <v>1.4</v>
      </c>
      <c r="K180" s="24">
        <f t="shared" si="8"/>
        <v>0</v>
      </c>
    </row>
    <row r="181" ht="28.05" customHeight="1" spans="1:11">
      <c r="A181" s="6" t="s">
        <v>555</v>
      </c>
      <c r="B181" s="20">
        <v>27</v>
      </c>
      <c r="C181" s="19" t="s">
        <v>553</v>
      </c>
      <c r="D181" s="7" t="s">
        <v>259</v>
      </c>
      <c r="E181" s="7" t="s">
        <v>36</v>
      </c>
      <c r="F181" s="7"/>
      <c r="G181" s="21" t="s">
        <v>37</v>
      </c>
      <c r="H181" s="21">
        <v>27</v>
      </c>
      <c r="I181" s="22"/>
      <c r="J181" s="85">
        <v>1.2</v>
      </c>
      <c r="K181" s="24">
        <f t="shared" si="8"/>
        <v>0</v>
      </c>
    </row>
    <row r="182" ht="28.05" customHeight="1" spans="1:11">
      <c r="A182" s="6" t="s">
        <v>556</v>
      </c>
      <c r="B182" s="20">
        <v>27</v>
      </c>
      <c r="C182" s="19" t="s">
        <v>553</v>
      </c>
      <c r="D182" s="7" t="s">
        <v>259</v>
      </c>
      <c r="E182" s="7" t="s">
        <v>36</v>
      </c>
      <c r="F182" s="7"/>
      <c r="G182" s="21" t="s">
        <v>37</v>
      </c>
      <c r="H182" s="21">
        <v>27</v>
      </c>
      <c r="I182" s="22"/>
      <c r="J182" s="85">
        <v>1.2</v>
      </c>
      <c r="K182" s="24">
        <f t="shared" si="8"/>
        <v>0</v>
      </c>
    </row>
    <row r="183" ht="23" customHeight="1" spans="1:11">
      <c r="A183" s="6" t="s">
        <v>557</v>
      </c>
      <c r="B183" s="20">
        <v>765</v>
      </c>
      <c r="C183" s="19" t="s">
        <v>558</v>
      </c>
      <c r="D183" s="82" t="s">
        <v>259</v>
      </c>
      <c r="E183" s="7" t="s">
        <v>36</v>
      </c>
      <c r="F183" s="7"/>
      <c r="G183" s="21" t="s">
        <v>37</v>
      </c>
      <c r="H183" s="21">
        <v>765</v>
      </c>
      <c r="I183" s="52"/>
      <c r="J183" s="85">
        <v>1.4</v>
      </c>
      <c r="K183" s="86">
        <f t="shared" si="8"/>
        <v>0</v>
      </c>
    </row>
    <row r="184" ht="23" customHeight="1" spans="1:11">
      <c r="A184" s="6"/>
      <c r="B184" s="20"/>
      <c r="C184" s="19"/>
      <c r="D184" s="83" t="s">
        <v>516</v>
      </c>
      <c r="E184" s="7"/>
      <c r="F184" s="7"/>
      <c r="G184" s="21"/>
      <c r="H184" s="21"/>
      <c r="I184" s="53"/>
      <c r="J184" s="85"/>
      <c r="K184" s="87"/>
    </row>
    <row r="185" ht="23" customHeight="1" spans="1:11">
      <c r="A185" s="6" t="s">
        <v>559</v>
      </c>
      <c r="B185" s="20">
        <v>596</v>
      </c>
      <c r="C185" s="19" t="s">
        <v>560</v>
      </c>
      <c r="D185" s="82" t="s">
        <v>259</v>
      </c>
      <c r="E185" s="7" t="s">
        <v>36</v>
      </c>
      <c r="F185" s="7"/>
      <c r="G185" s="21" t="s">
        <v>37</v>
      </c>
      <c r="H185" s="21">
        <v>596</v>
      </c>
      <c r="I185" s="52"/>
      <c r="J185" s="85">
        <v>1.4</v>
      </c>
      <c r="K185" s="86">
        <f>ROUND(H185*ROUND(I185,0)*J185,0)</f>
        <v>0</v>
      </c>
    </row>
    <row r="186" ht="23" customHeight="1" spans="1:11">
      <c r="A186" s="6"/>
      <c r="B186" s="20"/>
      <c r="C186" s="19"/>
      <c r="D186" s="83" t="s">
        <v>516</v>
      </c>
      <c r="E186" s="7"/>
      <c r="F186" s="7"/>
      <c r="G186" s="21"/>
      <c r="H186" s="21"/>
      <c r="I186" s="53"/>
      <c r="J186" s="85"/>
      <c r="K186" s="87"/>
    </row>
    <row r="187" ht="22" customHeight="1" spans="1:11">
      <c r="A187" s="6" t="s">
        <v>561</v>
      </c>
      <c r="B187" s="20">
        <v>41</v>
      </c>
      <c r="C187" s="19" t="s">
        <v>346</v>
      </c>
      <c r="D187" s="7" t="s">
        <v>562</v>
      </c>
      <c r="E187" s="7" t="s">
        <v>36</v>
      </c>
      <c r="F187" s="7"/>
      <c r="G187" s="21" t="s">
        <v>37</v>
      </c>
      <c r="H187" s="21">
        <v>41</v>
      </c>
      <c r="I187" s="22"/>
      <c r="J187" s="85">
        <v>1.2</v>
      </c>
      <c r="K187" s="24">
        <f t="shared" ref="K185:K206" si="9">ROUND(H187*ROUND(I187,0)*J187,0)</f>
        <v>0</v>
      </c>
    </row>
    <row r="188" ht="22" customHeight="1" spans="1:11">
      <c r="A188" s="6" t="s">
        <v>563</v>
      </c>
      <c r="B188" s="20">
        <v>41</v>
      </c>
      <c r="C188" s="19" t="s">
        <v>346</v>
      </c>
      <c r="D188" s="7" t="s">
        <v>562</v>
      </c>
      <c r="E188" s="7" t="s">
        <v>36</v>
      </c>
      <c r="F188" s="7"/>
      <c r="G188" s="21" t="s">
        <v>37</v>
      </c>
      <c r="H188" s="21">
        <v>41</v>
      </c>
      <c r="I188" s="22"/>
      <c r="J188" s="85">
        <v>1.2</v>
      </c>
      <c r="K188" s="24">
        <f t="shared" si="9"/>
        <v>0</v>
      </c>
    </row>
    <row r="189" ht="22" customHeight="1" spans="1:11">
      <c r="A189" s="6" t="s">
        <v>564</v>
      </c>
      <c r="B189" s="20">
        <v>63</v>
      </c>
      <c r="C189" s="19" t="s">
        <v>565</v>
      </c>
      <c r="D189" s="7" t="s">
        <v>259</v>
      </c>
      <c r="E189" s="7" t="s">
        <v>36</v>
      </c>
      <c r="F189" s="7"/>
      <c r="G189" s="21" t="s">
        <v>37</v>
      </c>
      <c r="H189" s="21">
        <v>63</v>
      </c>
      <c r="I189" s="22"/>
      <c r="J189" s="85">
        <v>1.4</v>
      </c>
      <c r="K189" s="24">
        <f t="shared" si="9"/>
        <v>0</v>
      </c>
    </row>
    <row r="190" ht="22" customHeight="1" spans="1:11">
      <c r="A190" s="6" t="s">
        <v>566</v>
      </c>
      <c r="B190" s="20">
        <v>63</v>
      </c>
      <c r="C190" s="19" t="s">
        <v>529</v>
      </c>
      <c r="D190" s="7" t="s">
        <v>259</v>
      </c>
      <c r="E190" s="7" t="s">
        <v>36</v>
      </c>
      <c r="F190" s="7"/>
      <c r="G190" s="21" t="s">
        <v>37</v>
      </c>
      <c r="H190" s="21">
        <v>63</v>
      </c>
      <c r="I190" s="22"/>
      <c r="J190" s="85">
        <v>1.4</v>
      </c>
      <c r="K190" s="24">
        <f t="shared" si="9"/>
        <v>0</v>
      </c>
    </row>
    <row r="191" ht="22" customHeight="1" spans="1:11">
      <c r="A191" s="6" t="s">
        <v>567</v>
      </c>
      <c r="B191" s="20">
        <v>42</v>
      </c>
      <c r="C191" s="19" t="s">
        <v>568</v>
      </c>
      <c r="D191" s="7" t="s">
        <v>259</v>
      </c>
      <c r="E191" s="7" t="s">
        <v>36</v>
      </c>
      <c r="F191" s="7"/>
      <c r="G191" s="21" t="s">
        <v>37</v>
      </c>
      <c r="H191" s="21">
        <v>42</v>
      </c>
      <c r="I191" s="22"/>
      <c r="J191" s="85">
        <v>1.8</v>
      </c>
      <c r="K191" s="24">
        <f t="shared" si="9"/>
        <v>0</v>
      </c>
    </row>
    <row r="192" ht="22" customHeight="1" spans="1:11">
      <c r="A192" s="6" t="s">
        <v>569</v>
      </c>
      <c r="B192" s="20">
        <v>93</v>
      </c>
      <c r="C192" s="19" t="s">
        <v>570</v>
      </c>
      <c r="D192" s="7" t="s">
        <v>539</v>
      </c>
      <c r="E192" s="7" t="s">
        <v>36</v>
      </c>
      <c r="F192" s="7"/>
      <c r="G192" s="21" t="s">
        <v>37</v>
      </c>
      <c r="H192" s="21">
        <v>93</v>
      </c>
      <c r="I192" s="22"/>
      <c r="J192" s="85">
        <v>1</v>
      </c>
      <c r="K192" s="24">
        <f t="shared" si="9"/>
        <v>0</v>
      </c>
    </row>
    <row r="193" ht="22" customHeight="1" spans="1:11">
      <c r="A193" s="6" t="s">
        <v>571</v>
      </c>
      <c r="B193" s="20">
        <v>830</v>
      </c>
      <c r="C193" s="19" t="s">
        <v>572</v>
      </c>
      <c r="D193" s="82" t="s">
        <v>573</v>
      </c>
      <c r="E193" s="7" t="s">
        <v>36</v>
      </c>
      <c r="F193" s="7"/>
      <c r="G193" s="21" t="s">
        <v>37</v>
      </c>
      <c r="H193" s="21">
        <v>830</v>
      </c>
      <c r="I193" s="52"/>
      <c r="J193" s="85">
        <v>1.4</v>
      </c>
      <c r="K193" s="86">
        <f t="shared" si="9"/>
        <v>0</v>
      </c>
    </row>
    <row r="194" ht="22" customHeight="1" spans="1:11">
      <c r="A194" s="6"/>
      <c r="B194" s="20"/>
      <c r="C194" s="19"/>
      <c r="D194" s="84" t="s">
        <v>259</v>
      </c>
      <c r="E194" s="7"/>
      <c r="F194" s="7"/>
      <c r="G194" s="21"/>
      <c r="H194" s="21"/>
      <c r="I194" s="88"/>
      <c r="J194" s="85"/>
      <c r="K194" s="89"/>
    </row>
    <row r="195" ht="22" customHeight="1" spans="1:11">
      <c r="A195" s="6"/>
      <c r="B195" s="20"/>
      <c r="C195" s="19"/>
      <c r="D195" s="83" t="s">
        <v>574</v>
      </c>
      <c r="E195" s="7"/>
      <c r="F195" s="7"/>
      <c r="G195" s="21"/>
      <c r="H195" s="21"/>
      <c r="I195" s="53"/>
      <c r="J195" s="85"/>
      <c r="K195" s="87"/>
    </row>
    <row r="196" ht="22" customHeight="1" spans="1:11">
      <c r="A196" s="6" t="s">
        <v>575</v>
      </c>
      <c r="B196" s="20">
        <v>1073</v>
      </c>
      <c r="C196" s="19" t="s">
        <v>576</v>
      </c>
      <c r="D196" s="82" t="s">
        <v>573</v>
      </c>
      <c r="E196" s="7" t="s">
        <v>36</v>
      </c>
      <c r="F196" s="7"/>
      <c r="G196" s="21" t="s">
        <v>37</v>
      </c>
      <c r="H196" s="21">
        <v>1073</v>
      </c>
      <c r="I196" s="52"/>
      <c r="J196" s="85">
        <v>1.4</v>
      </c>
      <c r="K196" s="86">
        <f t="shared" si="9"/>
        <v>0</v>
      </c>
    </row>
    <row r="197" ht="22" customHeight="1" spans="1:11">
      <c r="A197" s="6"/>
      <c r="B197" s="20"/>
      <c r="C197" s="19"/>
      <c r="D197" s="84" t="s">
        <v>259</v>
      </c>
      <c r="E197" s="7"/>
      <c r="F197" s="7"/>
      <c r="G197" s="21"/>
      <c r="H197" s="21"/>
      <c r="I197" s="88"/>
      <c r="J197" s="85"/>
      <c r="K197" s="89"/>
    </row>
    <row r="198" ht="22" customHeight="1" spans="1:11">
      <c r="A198" s="6"/>
      <c r="B198" s="20"/>
      <c r="C198" s="19"/>
      <c r="D198" s="83" t="s">
        <v>574</v>
      </c>
      <c r="E198" s="7"/>
      <c r="F198" s="7"/>
      <c r="G198" s="21"/>
      <c r="H198" s="21"/>
      <c r="I198" s="53"/>
      <c r="J198" s="85"/>
      <c r="K198" s="87"/>
    </row>
    <row r="199" ht="28" customHeight="1" spans="1:11">
      <c r="A199" s="6" t="s">
        <v>577</v>
      </c>
      <c r="B199" s="20">
        <v>20</v>
      </c>
      <c r="C199" s="19" t="s">
        <v>578</v>
      </c>
      <c r="D199" s="7" t="s">
        <v>579</v>
      </c>
      <c r="E199" s="7" t="s">
        <v>36</v>
      </c>
      <c r="F199" s="7"/>
      <c r="G199" s="21" t="s">
        <v>37</v>
      </c>
      <c r="H199" s="21">
        <v>20</v>
      </c>
      <c r="I199" s="22"/>
      <c r="J199" s="85">
        <v>1.2</v>
      </c>
      <c r="K199" s="24">
        <f t="shared" si="9"/>
        <v>0</v>
      </c>
    </row>
    <row r="200" ht="28" customHeight="1" spans="1:11">
      <c r="A200" s="6" t="s">
        <v>580</v>
      </c>
      <c r="B200" s="20">
        <v>20</v>
      </c>
      <c r="C200" s="19" t="s">
        <v>578</v>
      </c>
      <c r="D200" s="7" t="s">
        <v>579</v>
      </c>
      <c r="E200" s="7" t="s">
        <v>36</v>
      </c>
      <c r="F200" s="7"/>
      <c r="G200" s="21" t="s">
        <v>37</v>
      </c>
      <c r="H200" s="21">
        <v>20</v>
      </c>
      <c r="I200" s="22"/>
      <c r="J200" s="85">
        <v>1.2</v>
      </c>
      <c r="K200" s="24">
        <f t="shared" si="9"/>
        <v>0</v>
      </c>
    </row>
    <row r="201" ht="28" customHeight="1" spans="1:11">
      <c r="A201" s="6" t="s">
        <v>581</v>
      </c>
      <c r="B201" s="20">
        <v>20</v>
      </c>
      <c r="C201" s="19" t="s">
        <v>578</v>
      </c>
      <c r="D201" s="7" t="s">
        <v>579</v>
      </c>
      <c r="E201" s="7" t="s">
        <v>36</v>
      </c>
      <c r="F201" s="7"/>
      <c r="G201" s="21" t="s">
        <v>37</v>
      </c>
      <c r="H201" s="21">
        <v>20</v>
      </c>
      <c r="I201" s="22"/>
      <c r="J201" s="85">
        <v>1.4</v>
      </c>
      <c r="K201" s="24">
        <f t="shared" si="9"/>
        <v>0</v>
      </c>
    </row>
    <row r="202" ht="28" customHeight="1" spans="1:11">
      <c r="A202" s="6" t="s">
        <v>582</v>
      </c>
      <c r="B202" s="20">
        <v>20</v>
      </c>
      <c r="C202" s="19" t="s">
        <v>578</v>
      </c>
      <c r="D202" s="7" t="s">
        <v>579</v>
      </c>
      <c r="E202" s="7" t="s">
        <v>36</v>
      </c>
      <c r="F202" s="7"/>
      <c r="G202" s="21" t="s">
        <v>37</v>
      </c>
      <c r="H202" s="21">
        <v>20</v>
      </c>
      <c r="I202" s="22"/>
      <c r="J202" s="85">
        <v>1.4</v>
      </c>
      <c r="K202" s="24">
        <f t="shared" si="9"/>
        <v>0</v>
      </c>
    </row>
    <row r="203" ht="22" customHeight="1" spans="1:11">
      <c r="A203" s="6" t="s">
        <v>583</v>
      </c>
      <c r="B203" s="20">
        <v>189</v>
      </c>
      <c r="C203" s="19" t="s">
        <v>584</v>
      </c>
      <c r="D203" s="82" t="s">
        <v>259</v>
      </c>
      <c r="E203" s="7" t="s">
        <v>36</v>
      </c>
      <c r="F203" s="7"/>
      <c r="G203" s="21" t="s">
        <v>37</v>
      </c>
      <c r="H203" s="21">
        <v>189</v>
      </c>
      <c r="I203" s="52"/>
      <c r="J203" s="85">
        <v>1.4</v>
      </c>
      <c r="K203" s="86">
        <f t="shared" si="9"/>
        <v>0</v>
      </c>
    </row>
    <row r="204" ht="22" customHeight="1" spans="1:11">
      <c r="A204" s="6"/>
      <c r="B204" s="20"/>
      <c r="C204" s="19"/>
      <c r="D204" s="83" t="s">
        <v>516</v>
      </c>
      <c r="E204" s="7"/>
      <c r="F204" s="7"/>
      <c r="G204" s="21"/>
      <c r="H204" s="21"/>
      <c r="I204" s="53"/>
      <c r="J204" s="85"/>
      <c r="K204" s="87"/>
    </row>
    <row r="205" ht="23" customHeight="1" spans="1:11">
      <c r="A205" s="6" t="s">
        <v>585</v>
      </c>
      <c r="B205" s="20">
        <v>189</v>
      </c>
      <c r="C205" s="19" t="s">
        <v>586</v>
      </c>
      <c r="D205" s="82" t="s">
        <v>259</v>
      </c>
      <c r="E205" s="7" t="s">
        <v>36</v>
      </c>
      <c r="F205" s="7"/>
      <c r="G205" s="21" t="s">
        <v>37</v>
      </c>
      <c r="H205" s="21">
        <v>189</v>
      </c>
      <c r="I205" s="52"/>
      <c r="J205" s="85">
        <v>1.4</v>
      </c>
      <c r="K205" s="86">
        <f t="shared" si="9"/>
        <v>0</v>
      </c>
    </row>
    <row r="206" ht="23" customHeight="1" spans="1:11">
      <c r="A206" s="6"/>
      <c r="B206" s="20"/>
      <c r="C206" s="19"/>
      <c r="D206" s="83" t="s">
        <v>516</v>
      </c>
      <c r="E206" s="7"/>
      <c r="F206" s="7"/>
      <c r="G206" s="21"/>
      <c r="H206" s="21"/>
      <c r="I206" s="53"/>
      <c r="J206" s="85"/>
      <c r="K206" s="87"/>
    </row>
    <row r="207" ht="25" customHeight="1" spans="1:11">
      <c r="A207" s="6" t="s">
        <v>216</v>
      </c>
      <c r="B207" s="6"/>
      <c r="C207" s="6"/>
      <c r="D207" s="6"/>
      <c r="E207" s="6"/>
      <c r="F207" s="6"/>
      <c r="G207" s="6"/>
      <c r="H207" s="6"/>
      <c r="I207" s="6"/>
      <c r="J207" s="90">
        <f>ROUND(SUM(K3:K206),0)</f>
        <v>0</v>
      </c>
      <c r="K207" s="91"/>
    </row>
  </sheetData>
  <sheetProtection algorithmName="SHA-512" hashValue="VO9dckwWNSG4JRD2GhPzGxT1pO9dalHMd3E2RZVadHZ7JDzZ1mNNkkULozOZrG2nHr9gmFtdU5X3LUDwr4dEcA==" saltValue="u078GI3a9DfmMAYqExZo8g==" spinCount="100000" sheet="1" objects="1"/>
  <mergeCells count="319">
    <mergeCell ref="A1:K1"/>
    <mergeCell ref="E2:F2"/>
    <mergeCell ref="E3:F3"/>
    <mergeCell ref="E4:F4"/>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4:F34"/>
    <mergeCell ref="E35:F35"/>
    <mergeCell ref="E36:F36"/>
    <mergeCell ref="E41:F41"/>
    <mergeCell ref="E42:F42"/>
    <mergeCell ref="E43:F43"/>
    <mergeCell ref="E44:F44"/>
    <mergeCell ref="E45:F45"/>
    <mergeCell ref="E46:F46"/>
    <mergeCell ref="E51:F51"/>
    <mergeCell ref="E52:F52"/>
    <mergeCell ref="E53:F53"/>
    <mergeCell ref="E54:F54"/>
    <mergeCell ref="E55:F55"/>
    <mergeCell ref="E56:F56"/>
    <mergeCell ref="E59:F59"/>
    <mergeCell ref="E60:F60"/>
    <mergeCell ref="E61:F61"/>
    <mergeCell ref="E62:F62"/>
    <mergeCell ref="E65:F65"/>
    <mergeCell ref="E66:F66"/>
    <mergeCell ref="E67:F67"/>
    <mergeCell ref="E68:F68"/>
    <mergeCell ref="E69:F69"/>
    <mergeCell ref="E70:F70"/>
    <mergeCell ref="E71:F71"/>
    <mergeCell ref="E72:F72"/>
    <mergeCell ref="E73:F73"/>
    <mergeCell ref="E74:F74"/>
    <mergeCell ref="E75:F75"/>
    <mergeCell ref="E76:F76"/>
    <mergeCell ref="E77:F77"/>
    <mergeCell ref="E78:F78"/>
    <mergeCell ref="E79:F79"/>
    <mergeCell ref="E80:F80"/>
    <mergeCell ref="E81:F81"/>
    <mergeCell ref="E82:F82"/>
    <mergeCell ref="E83:F83"/>
    <mergeCell ref="E84:F84"/>
    <mergeCell ref="E85:F85"/>
    <mergeCell ref="E86:F86"/>
    <mergeCell ref="E87:F87"/>
    <mergeCell ref="E88:F88"/>
    <mergeCell ref="E89:F89"/>
    <mergeCell ref="E90:F90"/>
    <mergeCell ref="E91:F91"/>
    <mergeCell ref="E92:F92"/>
    <mergeCell ref="E93:F93"/>
    <mergeCell ref="E94:F94"/>
    <mergeCell ref="E99:F99"/>
    <mergeCell ref="E100:F100"/>
    <mergeCell ref="E101:F101"/>
    <mergeCell ref="E102:F102"/>
    <mergeCell ref="E103:F103"/>
    <mergeCell ref="E104:F104"/>
    <mergeCell ref="E105:F105"/>
    <mergeCell ref="E106:F106"/>
    <mergeCell ref="E107:F107"/>
    <mergeCell ref="E108:F108"/>
    <mergeCell ref="E109:F109"/>
    <mergeCell ref="E110:F110"/>
    <mergeCell ref="E113:F113"/>
    <mergeCell ref="E114:F114"/>
    <mergeCell ref="E115:F115"/>
    <mergeCell ref="E116:F116"/>
    <mergeCell ref="E117:F117"/>
    <mergeCell ref="E118:F118"/>
    <mergeCell ref="E119:F119"/>
    <mergeCell ref="E120:F120"/>
    <mergeCell ref="E121:F121"/>
    <mergeCell ref="E122:F122"/>
    <mergeCell ref="E123:F123"/>
    <mergeCell ref="E124:F124"/>
    <mergeCell ref="E125:F125"/>
    <mergeCell ref="E126:F126"/>
    <mergeCell ref="E127:F127"/>
    <mergeCell ref="E128:F128"/>
    <mergeCell ref="E129:F129"/>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6:F156"/>
    <mergeCell ref="E157:F157"/>
    <mergeCell ref="E158:F158"/>
    <mergeCell ref="E159:F159"/>
    <mergeCell ref="E160:F160"/>
    <mergeCell ref="E161:F161"/>
    <mergeCell ref="E171:F171"/>
    <mergeCell ref="E172:F172"/>
    <mergeCell ref="E173:F173"/>
    <mergeCell ref="E174:F174"/>
    <mergeCell ref="E175:F175"/>
    <mergeCell ref="E176:F176"/>
    <mergeCell ref="E177:F177"/>
    <mergeCell ref="E178:F178"/>
    <mergeCell ref="E179:F179"/>
    <mergeCell ref="E180:F180"/>
    <mergeCell ref="E181:F181"/>
    <mergeCell ref="E182:F182"/>
    <mergeCell ref="E187:F187"/>
    <mergeCell ref="E188:F188"/>
    <mergeCell ref="E189:F189"/>
    <mergeCell ref="E190:F190"/>
    <mergeCell ref="E191:F191"/>
    <mergeCell ref="E192:F192"/>
    <mergeCell ref="E199:F199"/>
    <mergeCell ref="E200:F200"/>
    <mergeCell ref="E201:F201"/>
    <mergeCell ref="E202:F202"/>
    <mergeCell ref="A207:I207"/>
    <mergeCell ref="J207:K207"/>
    <mergeCell ref="A32:A33"/>
    <mergeCell ref="A37:A38"/>
    <mergeCell ref="A39:A40"/>
    <mergeCell ref="A47:A48"/>
    <mergeCell ref="A49:A50"/>
    <mergeCell ref="A57:A58"/>
    <mergeCell ref="A63:A64"/>
    <mergeCell ref="A95:A96"/>
    <mergeCell ref="A97:A98"/>
    <mergeCell ref="A111:A112"/>
    <mergeCell ref="A152:A153"/>
    <mergeCell ref="A154:A155"/>
    <mergeCell ref="A162:A163"/>
    <mergeCell ref="A164:A165"/>
    <mergeCell ref="A166:A167"/>
    <mergeCell ref="A168:A170"/>
    <mergeCell ref="A183:A184"/>
    <mergeCell ref="A185:A186"/>
    <mergeCell ref="A193:A195"/>
    <mergeCell ref="A196:A198"/>
    <mergeCell ref="A203:A204"/>
    <mergeCell ref="A205:A206"/>
    <mergeCell ref="B32:B33"/>
    <mergeCell ref="B37:B38"/>
    <mergeCell ref="B39:B40"/>
    <mergeCell ref="B47:B48"/>
    <mergeCell ref="B49:B50"/>
    <mergeCell ref="B57:B58"/>
    <mergeCell ref="B63:B64"/>
    <mergeCell ref="B95:B96"/>
    <mergeCell ref="B97:B98"/>
    <mergeCell ref="B111:B112"/>
    <mergeCell ref="B152:B153"/>
    <mergeCell ref="B154:B155"/>
    <mergeCell ref="B162:B163"/>
    <mergeCell ref="B164:B165"/>
    <mergeCell ref="B166:B167"/>
    <mergeCell ref="B168:B170"/>
    <mergeCell ref="B183:B184"/>
    <mergeCell ref="B185:B186"/>
    <mergeCell ref="B193:B195"/>
    <mergeCell ref="B196:B198"/>
    <mergeCell ref="B203:B204"/>
    <mergeCell ref="B205:B206"/>
    <mergeCell ref="C32:C33"/>
    <mergeCell ref="C37:C38"/>
    <mergeCell ref="C39:C40"/>
    <mergeCell ref="C47:C48"/>
    <mergeCell ref="C49:C50"/>
    <mergeCell ref="C57:C58"/>
    <mergeCell ref="C63:C64"/>
    <mergeCell ref="C95:C96"/>
    <mergeCell ref="C97:C98"/>
    <mergeCell ref="C111:C112"/>
    <mergeCell ref="C152:C153"/>
    <mergeCell ref="C154:C155"/>
    <mergeCell ref="C162:C163"/>
    <mergeCell ref="C164:C165"/>
    <mergeCell ref="C166:C167"/>
    <mergeCell ref="C168:C170"/>
    <mergeCell ref="C183:C184"/>
    <mergeCell ref="C185:C186"/>
    <mergeCell ref="C193:C195"/>
    <mergeCell ref="C196:C198"/>
    <mergeCell ref="C203:C204"/>
    <mergeCell ref="C205:C206"/>
    <mergeCell ref="D32:D33"/>
    <mergeCell ref="D37:D38"/>
    <mergeCell ref="D39:D40"/>
    <mergeCell ref="D47:D48"/>
    <mergeCell ref="D49:D50"/>
    <mergeCell ref="D57:D58"/>
    <mergeCell ref="D63:D64"/>
    <mergeCell ref="D95:D96"/>
    <mergeCell ref="D97:D98"/>
    <mergeCell ref="D111:D112"/>
    <mergeCell ref="E32:E33"/>
    <mergeCell ref="E37:E38"/>
    <mergeCell ref="E39:E40"/>
    <mergeCell ref="E47:E48"/>
    <mergeCell ref="E49:E50"/>
    <mergeCell ref="E57:E58"/>
    <mergeCell ref="E63:E64"/>
    <mergeCell ref="E95:E96"/>
    <mergeCell ref="E97:E98"/>
    <mergeCell ref="E111:E112"/>
    <mergeCell ref="G152:G153"/>
    <mergeCell ref="G154:G155"/>
    <mergeCell ref="G162:G163"/>
    <mergeCell ref="G164:G165"/>
    <mergeCell ref="G166:G167"/>
    <mergeCell ref="G168:G170"/>
    <mergeCell ref="G183:G184"/>
    <mergeCell ref="G185:G186"/>
    <mergeCell ref="G193:G195"/>
    <mergeCell ref="G196:G198"/>
    <mergeCell ref="G203:G204"/>
    <mergeCell ref="G205:G206"/>
    <mergeCell ref="H152:H153"/>
    <mergeCell ref="H154:H155"/>
    <mergeCell ref="H162:H163"/>
    <mergeCell ref="H164:H165"/>
    <mergeCell ref="H166:H167"/>
    <mergeCell ref="H168:H170"/>
    <mergeCell ref="H183:H184"/>
    <mergeCell ref="H185:H186"/>
    <mergeCell ref="H193:H195"/>
    <mergeCell ref="H196:H198"/>
    <mergeCell ref="H203:H204"/>
    <mergeCell ref="H205:H206"/>
    <mergeCell ref="I152:I153"/>
    <mergeCell ref="I154:I155"/>
    <mergeCell ref="I162:I163"/>
    <mergeCell ref="I164:I165"/>
    <mergeCell ref="I166:I167"/>
    <mergeCell ref="I168:I170"/>
    <mergeCell ref="I183:I184"/>
    <mergeCell ref="I185:I186"/>
    <mergeCell ref="I193:I195"/>
    <mergeCell ref="I196:I198"/>
    <mergeCell ref="I203:I204"/>
    <mergeCell ref="I205:I206"/>
    <mergeCell ref="J152:J153"/>
    <mergeCell ref="J154:J155"/>
    <mergeCell ref="J162:J163"/>
    <mergeCell ref="J164:J165"/>
    <mergeCell ref="J166:J167"/>
    <mergeCell ref="J168:J170"/>
    <mergeCell ref="J183:J184"/>
    <mergeCell ref="J185:J186"/>
    <mergeCell ref="J193:J195"/>
    <mergeCell ref="J196:J198"/>
    <mergeCell ref="J203:J204"/>
    <mergeCell ref="J205:J206"/>
    <mergeCell ref="K152:K153"/>
    <mergeCell ref="K154:K155"/>
    <mergeCell ref="K162:K163"/>
    <mergeCell ref="K164:K165"/>
    <mergeCell ref="K166:K167"/>
    <mergeCell ref="K168:K170"/>
    <mergeCell ref="K183:K184"/>
    <mergeCell ref="K185:K186"/>
    <mergeCell ref="K193:K195"/>
    <mergeCell ref="K196:K198"/>
    <mergeCell ref="K203:K204"/>
    <mergeCell ref="K205:K206"/>
    <mergeCell ref="E166:F167"/>
    <mergeCell ref="E154:F155"/>
    <mergeCell ref="E164:F165"/>
    <mergeCell ref="E185:F186"/>
    <mergeCell ref="E205:F206"/>
    <mergeCell ref="E152:F153"/>
    <mergeCell ref="E162:F163"/>
    <mergeCell ref="E168:F170"/>
    <mergeCell ref="E183:F184"/>
    <mergeCell ref="E193:F195"/>
    <mergeCell ref="E196:F198"/>
    <mergeCell ref="E203:F204"/>
  </mergeCells>
  <printOptions horizontalCentered="1"/>
  <pageMargins left="0.0784722222222222" right="0.0784722222222222" top="0.472222222222222" bottom="0.629861111111111" header="0.298611111111111" footer="0.0784722222222222"/>
  <pageSetup paperSize="9" scale="85" orientation="landscape" horizontalDpi="600"/>
  <headerFooter/>
  <rowBreaks count="9" manualBreakCount="9">
    <brk id="65" max="16383" man="1"/>
    <brk id="98" max="16383" man="1"/>
    <brk id="114" max="16383" man="1"/>
    <brk id="126" max="16383" man="1"/>
    <brk id="141" max="16383" man="1"/>
    <brk id="149" max="16383" man="1"/>
    <brk id="167" max="16383" man="1"/>
    <brk id="186" max="16383" man="1"/>
    <brk id="207"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view="pageBreakPreview" zoomScale="115" zoomScaleNormal="80" workbookViewId="0">
      <selection activeCell="G12" sqref="G12"/>
    </sheetView>
  </sheetViews>
  <sheetFormatPr defaultColWidth="9.55833333333333" defaultRowHeight="27" customHeight="1" outlineLevelCol="7"/>
  <cols>
    <col min="1" max="2" width="9.23333333333333" style="1" customWidth="1"/>
    <col min="3" max="3" width="20.9083333333333" style="1" customWidth="1"/>
    <col min="4" max="4" width="34.5916666666667" style="1" customWidth="1"/>
    <col min="5" max="5" width="20.9083333333333" style="1" customWidth="1"/>
    <col min="6" max="6" width="11.6916666666667" style="1" customWidth="1"/>
    <col min="7" max="7" width="12.0833333333333" style="1" customWidth="1"/>
    <col min="8" max="8" width="13.6" style="1" customWidth="1"/>
    <col min="9" max="16384" width="9.55833333333333" style="1"/>
  </cols>
  <sheetData>
    <row r="1" s="1" customFormat="1" customHeight="1" spans="1:8">
      <c r="A1" s="3" t="s">
        <v>587</v>
      </c>
      <c r="B1" s="3"/>
      <c r="C1" s="3"/>
      <c r="D1" s="3"/>
      <c r="E1" s="3"/>
      <c r="F1" s="3"/>
      <c r="G1" s="3"/>
      <c r="H1" s="3"/>
    </row>
    <row r="2" s="1" customFormat="1" ht="24" customHeight="1" spans="1:8">
      <c r="A2" s="4" t="s">
        <v>588</v>
      </c>
      <c r="B2" s="5" t="s">
        <v>218</v>
      </c>
      <c r="C2" s="5" t="s">
        <v>27</v>
      </c>
      <c r="D2" s="5" t="s">
        <v>220</v>
      </c>
      <c r="E2" s="5" t="s">
        <v>28</v>
      </c>
      <c r="F2" s="5" t="s">
        <v>221</v>
      </c>
      <c r="G2" s="5" t="s">
        <v>30</v>
      </c>
      <c r="H2" s="5" t="s">
        <v>32</v>
      </c>
    </row>
    <row r="3" s="1" customFormat="1" ht="37" customHeight="1" spans="1:8">
      <c r="A3" s="7" t="s">
        <v>222</v>
      </c>
      <c r="B3" s="7" t="s">
        <v>589</v>
      </c>
      <c r="C3" s="71" t="s">
        <v>590</v>
      </c>
      <c r="D3" s="7" t="s">
        <v>225</v>
      </c>
      <c r="E3" s="7" t="s">
        <v>591</v>
      </c>
      <c r="F3" s="7">
        <f>F4+66</f>
        <v>458.5</v>
      </c>
      <c r="G3" s="38"/>
      <c r="H3" s="39">
        <f>ROUND(F3*ROUND(G3,0),0)</f>
        <v>0</v>
      </c>
    </row>
    <row r="4" s="1" customFormat="1" ht="37" customHeight="1" spans="1:8">
      <c r="A4" s="7"/>
      <c r="B4" s="7"/>
      <c r="C4" s="71" t="s">
        <v>227</v>
      </c>
      <c r="D4" s="7" t="s">
        <v>228</v>
      </c>
      <c r="E4" s="7" t="s">
        <v>591</v>
      </c>
      <c r="F4" s="7">
        <v>392.5</v>
      </c>
      <c r="G4" s="38"/>
      <c r="H4" s="39">
        <f t="shared" ref="H4:H12" si="0">ROUND(F4*ROUND(G4,0),0)</f>
        <v>0</v>
      </c>
    </row>
    <row r="5" s="1" customFormat="1" ht="37" customHeight="1" spans="1:8">
      <c r="A5" s="7"/>
      <c r="B5" s="7"/>
      <c r="C5" s="71" t="s">
        <v>229</v>
      </c>
      <c r="D5" s="7" t="s">
        <v>230</v>
      </c>
      <c r="E5" s="7" t="s">
        <v>591</v>
      </c>
      <c r="F5" s="7">
        <f>F4/2</f>
        <v>196.25</v>
      </c>
      <c r="G5" s="38"/>
      <c r="H5" s="39">
        <f t="shared" si="0"/>
        <v>0</v>
      </c>
    </row>
    <row r="6" s="1" customFormat="1" ht="37" customHeight="1" spans="1:8">
      <c r="A6" s="7"/>
      <c r="B6" s="7"/>
      <c r="C6" s="71" t="s">
        <v>232</v>
      </c>
      <c r="D6" s="7" t="s">
        <v>230</v>
      </c>
      <c r="E6" s="7" t="s">
        <v>591</v>
      </c>
      <c r="F6" s="7">
        <f>F5</f>
        <v>196.25</v>
      </c>
      <c r="G6" s="38"/>
      <c r="H6" s="39">
        <f t="shared" si="0"/>
        <v>0</v>
      </c>
    </row>
    <row r="7" s="1" customFormat="1" ht="37" customHeight="1" spans="1:8">
      <c r="A7" s="7"/>
      <c r="B7" s="7"/>
      <c r="C7" s="12" t="s">
        <v>233</v>
      </c>
      <c r="D7" s="7" t="s">
        <v>234</v>
      </c>
      <c r="E7" s="7" t="s">
        <v>591</v>
      </c>
      <c r="F7" s="7">
        <v>92.213</v>
      </c>
      <c r="G7" s="38"/>
      <c r="H7" s="39">
        <f t="shared" si="0"/>
        <v>0</v>
      </c>
    </row>
    <row r="8" s="1" customFormat="1" ht="37" customHeight="1" spans="1:8">
      <c r="A8" s="7"/>
      <c r="B8" s="7"/>
      <c r="C8" s="71" t="s">
        <v>236</v>
      </c>
      <c r="D8" s="7" t="s">
        <v>237</v>
      </c>
      <c r="E8" s="7" t="s">
        <v>591</v>
      </c>
      <c r="F8" s="7">
        <v>123.427</v>
      </c>
      <c r="G8" s="38"/>
      <c r="H8" s="39">
        <f t="shared" si="0"/>
        <v>0</v>
      </c>
    </row>
    <row r="9" s="1" customFormat="1" ht="37" customHeight="1" spans="1:8">
      <c r="A9" s="7"/>
      <c r="B9" s="7"/>
      <c r="C9" s="71" t="s">
        <v>239</v>
      </c>
      <c r="D9" s="7" t="s">
        <v>240</v>
      </c>
      <c r="E9" s="7" t="s">
        <v>241</v>
      </c>
      <c r="F9" s="7">
        <v>135</v>
      </c>
      <c r="G9" s="38"/>
      <c r="H9" s="39">
        <f t="shared" si="0"/>
        <v>0</v>
      </c>
    </row>
    <row r="10" s="1" customFormat="1" ht="37" customHeight="1" spans="1:8">
      <c r="A10" s="72" t="s">
        <v>242</v>
      </c>
      <c r="B10" s="73"/>
      <c r="C10" s="7" t="s">
        <v>243</v>
      </c>
      <c r="D10" s="7" t="s">
        <v>592</v>
      </c>
      <c r="E10" s="7" t="s">
        <v>245</v>
      </c>
      <c r="F10" s="7">
        <v>158.213</v>
      </c>
      <c r="G10" s="38"/>
      <c r="H10" s="39">
        <f t="shared" si="0"/>
        <v>0</v>
      </c>
    </row>
    <row r="11" s="1" customFormat="1" ht="37" customHeight="1" spans="1:8">
      <c r="A11" s="72" t="s">
        <v>248</v>
      </c>
      <c r="B11" s="73"/>
      <c r="C11" s="7" t="s">
        <v>249</v>
      </c>
      <c r="D11" s="7" t="s">
        <v>250</v>
      </c>
      <c r="E11" s="7" t="s">
        <v>245</v>
      </c>
      <c r="F11" s="7">
        <v>189.472</v>
      </c>
      <c r="G11" s="38"/>
      <c r="H11" s="39">
        <f t="shared" si="0"/>
        <v>0</v>
      </c>
    </row>
    <row r="12" s="1" customFormat="1" ht="37" customHeight="1" spans="1:8">
      <c r="A12" s="72" t="s">
        <v>251</v>
      </c>
      <c r="B12" s="73"/>
      <c r="C12" s="7" t="s">
        <v>252</v>
      </c>
      <c r="D12" s="7" t="s">
        <v>250</v>
      </c>
      <c r="E12" s="7" t="s">
        <v>245</v>
      </c>
      <c r="F12" s="7">
        <v>189.472</v>
      </c>
      <c r="G12" s="10"/>
      <c r="H12" s="39">
        <f t="shared" si="0"/>
        <v>0</v>
      </c>
    </row>
    <row r="13" s="2" customFormat="1" ht="37" customHeight="1" spans="1:8">
      <c r="A13" s="11" t="s">
        <v>253</v>
      </c>
      <c r="B13" s="12"/>
      <c r="C13" s="12"/>
      <c r="D13" s="12"/>
      <c r="E13" s="12"/>
      <c r="F13" s="12"/>
      <c r="G13" s="12"/>
      <c r="H13" s="13">
        <f>ROUND(SUM(H3:H12),0)</f>
        <v>0</v>
      </c>
    </row>
    <row r="14" s="2" customFormat="1" customHeight="1" spans="1:8">
      <c r="A14" s="14"/>
      <c r="B14" s="14"/>
      <c r="C14" s="14"/>
      <c r="D14" s="14"/>
      <c r="E14" s="14"/>
      <c r="F14" s="14"/>
      <c r="G14" s="14"/>
      <c r="H14" s="15"/>
    </row>
    <row r="15" s="2" customFormat="1" customHeight="1" spans="1:8">
      <c r="A15" s="14"/>
      <c r="B15" s="14"/>
      <c r="C15" s="14"/>
      <c r="D15" s="14"/>
      <c r="E15" s="14"/>
      <c r="F15" s="14"/>
      <c r="G15" s="14"/>
      <c r="H15" s="15"/>
    </row>
    <row r="16" s="2" customFormat="1" customHeight="1" spans="1:8">
      <c r="A16" s="14"/>
      <c r="B16" s="14"/>
      <c r="C16" s="14"/>
      <c r="D16" s="14"/>
      <c r="E16" s="14"/>
      <c r="F16" s="14"/>
      <c r="G16" s="14"/>
      <c r="H16" s="15"/>
    </row>
    <row r="17" s="2" customFormat="1" customHeight="1" spans="1:8">
      <c r="A17" s="14"/>
      <c r="B17" s="14"/>
      <c r="C17" s="14"/>
      <c r="D17" s="14"/>
      <c r="E17" s="14"/>
      <c r="F17" s="14"/>
      <c r="G17" s="14"/>
      <c r="H17" s="15"/>
    </row>
    <row r="53" s="1" customFormat="1" customHeight="1" spans="1:8">
      <c r="A53" s="16"/>
      <c r="B53" s="16"/>
      <c r="C53" s="16"/>
      <c r="D53" s="16"/>
      <c r="E53" s="16"/>
      <c r="F53" s="16"/>
      <c r="G53" s="16"/>
      <c r="H53" s="16"/>
    </row>
    <row r="54" s="1" customFormat="1" customHeight="1" spans="1:8">
      <c r="A54" s="16"/>
      <c r="B54" s="16"/>
      <c r="C54" s="16"/>
      <c r="D54" s="16"/>
      <c r="E54" s="16"/>
      <c r="F54" s="16"/>
      <c r="G54" s="16"/>
      <c r="H54" s="16"/>
    </row>
    <row r="55" s="1" customFormat="1" customHeight="1" spans="1:8">
      <c r="A55" s="16"/>
      <c r="B55" s="16"/>
      <c r="C55" s="16"/>
      <c r="D55" s="16"/>
      <c r="E55" s="16"/>
      <c r="F55" s="16"/>
      <c r="G55" s="16"/>
      <c r="H55" s="16"/>
    </row>
  </sheetData>
  <sheetProtection algorithmName="SHA-512" hashValue="pGKzUPn+y2jPHIRZKGfpn7rbFcJrv9VPpUwSbbSywMHMwegZ9pjOrYUFQcXGYYT15e0B0h9rfc9bOoPVikoS4A==" saltValue="rlUcCw9iC20F8HK6L0Dr7Q==" spinCount="100000" sheet="1" objects="1"/>
  <mergeCells count="8">
    <mergeCell ref="A1:H1"/>
    <mergeCell ref="A10:B10"/>
    <mergeCell ref="A11:B11"/>
    <mergeCell ref="A12:B12"/>
    <mergeCell ref="A13:G13"/>
    <mergeCell ref="A3:A9"/>
    <mergeCell ref="B3:B9"/>
    <mergeCell ref="A53:H55"/>
  </mergeCells>
  <pageMargins left="0.751388888888889" right="0.751388888888889" top="0.550694444444444" bottom="0.590277777777778" header="0.432638888888889" footer="0.5"/>
  <pageSetup paperSize="9"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4"/>
  <sheetViews>
    <sheetView view="pageBreakPreview" zoomScale="115" zoomScaleNormal="100" topLeftCell="A42" workbookViewId="0">
      <selection activeCell="I53" sqref="I53"/>
    </sheetView>
  </sheetViews>
  <sheetFormatPr defaultColWidth="9" defaultRowHeight="13.5"/>
  <cols>
    <col min="2" max="2" width="33.525" customWidth="1"/>
    <col min="3" max="3" width="9.65833333333333" customWidth="1"/>
    <col min="4" max="4" width="14" customWidth="1"/>
    <col min="5" max="6" width="8.36666666666667" customWidth="1"/>
    <col min="7" max="7" width="12.775" customWidth="1"/>
    <col min="8" max="9" width="11.6166666666667" customWidth="1"/>
    <col min="10" max="11" width="11.8916666666667" customWidth="1"/>
  </cols>
  <sheetData>
    <row r="1" ht="27.75" customHeight="1" spans="1:11">
      <c r="A1" s="61"/>
      <c r="B1" s="17" t="s">
        <v>593</v>
      </c>
      <c r="C1" s="17"/>
      <c r="D1" s="17"/>
      <c r="E1" s="17"/>
      <c r="F1" s="17"/>
      <c r="G1" s="17"/>
      <c r="H1" s="17"/>
      <c r="I1" s="17"/>
      <c r="J1" s="17"/>
      <c r="K1" s="17"/>
    </row>
    <row r="2" ht="25" customHeight="1" spans="1:12">
      <c r="A2" s="18" t="s">
        <v>1</v>
      </c>
      <c r="B2" s="62" t="s">
        <v>594</v>
      </c>
      <c r="C2" s="63"/>
      <c r="D2" s="18" t="s">
        <v>26</v>
      </c>
      <c r="E2" s="62" t="s">
        <v>595</v>
      </c>
      <c r="F2" s="63"/>
      <c r="G2" s="18" t="s">
        <v>28</v>
      </c>
      <c r="H2" s="18" t="s">
        <v>29</v>
      </c>
      <c r="I2" s="18" t="s">
        <v>30</v>
      </c>
      <c r="J2" s="18" t="s">
        <v>31</v>
      </c>
      <c r="K2" s="18" t="s">
        <v>32</v>
      </c>
      <c r="L2" s="23"/>
    </row>
    <row r="3" ht="25" customHeight="1" spans="1:12">
      <c r="A3" s="43">
        <v>1</v>
      </c>
      <c r="B3" s="26" t="s">
        <v>596</v>
      </c>
      <c r="C3" s="27"/>
      <c r="D3" s="6" t="s">
        <v>44</v>
      </c>
      <c r="E3" s="26" t="s">
        <v>36</v>
      </c>
      <c r="F3" s="27"/>
      <c r="G3" s="21" t="s">
        <v>37</v>
      </c>
      <c r="H3" s="6">
        <v>179.83</v>
      </c>
      <c r="I3" s="22"/>
      <c r="J3" s="6">
        <v>1</v>
      </c>
      <c r="K3" s="24">
        <f t="shared" ref="K3:K53" si="0">ROUND(H3*ROUND(I3,0)*J3,0)</f>
        <v>0</v>
      </c>
      <c r="L3" s="25"/>
    </row>
    <row r="4" ht="25" customHeight="1" spans="1:12">
      <c r="A4" s="43">
        <v>2</v>
      </c>
      <c r="B4" s="26" t="s">
        <v>597</v>
      </c>
      <c r="C4" s="27"/>
      <c r="D4" s="6" t="s">
        <v>44</v>
      </c>
      <c r="E4" s="26" t="s">
        <v>36</v>
      </c>
      <c r="F4" s="27"/>
      <c r="G4" s="21" t="s">
        <v>37</v>
      </c>
      <c r="H4" s="6">
        <v>469.85</v>
      </c>
      <c r="I4" s="22"/>
      <c r="J4" s="6">
        <v>1</v>
      </c>
      <c r="K4" s="24">
        <f t="shared" si="0"/>
        <v>0</v>
      </c>
      <c r="L4" s="25"/>
    </row>
    <row r="5" ht="25" customHeight="1" spans="1:12">
      <c r="A5" s="43">
        <v>3</v>
      </c>
      <c r="B5" s="26" t="s">
        <v>598</v>
      </c>
      <c r="C5" s="27"/>
      <c r="D5" s="6" t="s">
        <v>44</v>
      </c>
      <c r="E5" s="26" t="s">
        <v>36</v>
      </c>
      <c r="F5" s="27"/>
      <c r="G5" s="21" t="s">
        <v>37</v>
      </c>
      <c r="H5" s="6">
        <v>120.8</v>
      </c>
      <c r="I5" s="22"/>
      <c r="J5" s="6">
        <v>1</v>
      </c>
      <c r="K5" s="24">
        <f t="shared" si="0"/>
        <v>0</v>
      </c>
      <c r="L5" s="25"/>
    </row>
    <row r="6" ht="25" customHeight="1" spans="1:12">
      <c r="A6" s="43">
        <v>4</v>
      </c>
      <c r="B6" s="26" t="s">
        <v>599</v>
      </c>
      <c r="C6" s="27"/>
      <c r="D6" s="6" t="s">
        <v>43</v>
      </c>
      <c r="E6" s="26" t="s">
        <v>36</v>
      </c>
      <c r="F6" s="27"/>
      <c r="G6" s="21" t="s">
        <v>37</v>
      </c>
      <c r="H6" s="6">
        <v>27.74</v>
      </c>
      <c r="I6" s="22"/>
      <c r="J6" s="6">
        <v>1</v>
      </c>
      <c r="K6" s="24">
        <f t="shared" si="0"/>
        <v>0</v>
      </c>
      <c r="L6" s="25"/>
    </row>
    <row r="7" ht="25" customHeight="1" spans="1:12">
      <c r="A7" s="43">
        <v>5</v>
      </c>
      <c r="B7" s="26" t="s">
        <v>600</v>
      </c>
      <c r="C7" s="27"/>
      <c r="D7" s="6" t="s">
        <v>43</v>
      </c>
      <c r="E7" s="26" t="s">
        <v>36</v>
      </c>
      <c r="F7" s="27"/>
      <c r="G7" s="21" t="s">
        <v>37</v>
      </c>
      <c r="H7" s="6">
        <v>27.74</v>
      </c>
      <c r="I7" s="22"/>
      <c r="J7" s="6">
        <v>1</v>
      </c>
      <c r="K7" s="24">
        <f t="shared" si="0"/>
        <v>0</v>
      </c>
      <c r="L7" s="25"/>
    </row>
    <row r="8" ht="25" customHeight="1" spans="1:12">
      <c r="A8" s="43">
        <v>6</v>
      </c>
      <c r="B8" s="26" t="s">
        <v>601</v>
      </c>
      <c r="C8" s="27"/>
      <c r="D8" s="6" t="s">
        <v>43</v>
      </c>
      <c r="E8" s="26" t="s">
        <v>36</v>
      </c>
      <c r="F8" s="27"/>
      <c r="G8" s="21" t="s">
        <v>37</v>
      </c>
      <c r="H8" s="6">
        <v>338</v>
      </c>
      <c r="I8" s="22"/>
      <c r="J8" s="6">
        <v>1.6</v>
      </c>
      <c r="K8" s="24">
        <f t="shared" si="0"/>
        <v>0</v>
      </c>
      <c r="L8" s="25"/>
    </row>
    <row r="9" ht="25" customHeight="1" spans="1:12">
      <c r="A9" s="43">
        <v>7</v>
      </c>
      <c r="B9" s="64" t="s">
        <v>602</v>
      </c>
      <c r="C9" s="65"/>
      <c r="D9" s="6" t="s">
        <v>43</v>
      </c>
      <c r="E9" s="64" t="s">
        <v>36</v>
      </c>
      <c r="F9" s="65"/>
      <c r="G9" s="21" t="s">
        <v>37</v>
      </c>
      <c r="H9" s="6">
        <v>200</v>
      </c>
      <c r="I9" s="22"/>
      <c r="J9" s="6">
        <v>1</v>
      </c>
      <c r="K9" s="24">
        <f t="shared" si="0"/>
        <v>0</v>
      </c>
      <c r="L9" s="25"/>
    </row>
    <row r="10" ht="25" customHeight="1" spans="1:12">
      <c r="A10" s="43">
        <v>8</v>
      </c>
      <c r="B10" s="66"/>
      <c r="C10" s="67"/>
      <c r="D10" s="6" t="s">
        <v>44</v>
      </c>
      <c r="E10" s="66"/>
      <c r="F10" s="67"/>
      <c r="G10" s="21" t="s">
        <v>37</v>
      </c>
      <c r="H10" s="6">
        <v>287</v>
      </c>
      <c r="I10" s="22"/>
      <c r="J10" s="6">
        <v>1</v>
      </c>
      <c r="K10" s="24">
        <f t="shared" si="0"/>
        <v>0</v>
      </c>
      <c r="L10" s="25"/>
    </row>
    <row r="11" ht="25" customHeight="1" spans="1:12">
      <c r="A11" s="43">
        <v>9</v>
      </c>
      <c r="B11" s="64" t="s">
        <v>603</v>
      </c>
      <c r="C11" s="65"/>
      <c r="D11" s="6" t="s">
        <v>43</v>
      </c>
      <c r="E11" s="64" t="s">
        <v>36</v>
      </c>
      <c r="F11" s="65"/>
      <c r="G11" s="21" t="s">
        <v>37</v>
      </c>
      <c r="H11" s="6">
        <v>350</v>
      </c>
      <c r="I11" s="22"/>
      <c r="J11" s="6">
        <v>1</v>
      </c>
      <c r="K11" s="24">
        <f t="shared" si="0"/>
        <v>0</v>
      </c>
      <c r="L11" s="25"/>
    </row>
    <row r="12" ht="25" customHeight="1" spans="1:12">
      <c r="A12" s="43">
        <v>10</v>
      </c>
      <c r="B12" s="66"/>
      <c r="C12" s="67"/>
      <c r="D12" s="6" t="s">
        <v>44</v>
      </c>
      <c r="E12" s="66"/>
      <c r="F12" s="67"/>
      <c r="G12" s="21" t="s">
        <v>37</v>
      </c>
      <c r="H12" s="6">
        <v>179</v>
      </c>
      <c r="I12" s="22"/>
      <c r="J12" s="6">
        <v>1</v>
      </c>
      <c r="K12" s="24">
        <f t="shared" si="0"/>
        <v>0</v>
      </c>
      <c r="L12" s="25"/>
    </row>
    <row r="13" ht="25" customHeight="1" spans="1:12">
      <c r="A13" s="43">
        <v>11</v>
      </c>
      <c r="B13" s="26" t="s">
        <v>604</v>
      </c>
      <c r="C13" s="27"/>
      <c r="D13" s="6" t="s">
        <v>44</v>
      </c>
      <c r="E13" s="26" t="s">
        <v>36</v>
      </c>
      <c r="F13" s="27"/>
      <c r="G13" s="21" t="s">
        <v>37</v>
      </c>
      <c r="H13" s="6">
        <v>60</v>
      </c>
      <c r="I13" s="22"/>
      <c r="J13" s="6">
        <v>1</v>
      </c>
      <c r="K13" s="24">
        <f t="shared" si="0"/>
        <v>0</v>
      </c>
      <c r="L13" s="25"/>
    </row>
    <row r="14" ht="25" customHeight="1" spans="1:12">
      <c r="A14" s="43">
        <v>12</v>
      </c>
      <c r="B14" s="64" t="s">
        <v>605</v>
      </c>
      <c r="C14" s="65"/>
      <c r="D14" s="6" t="s">
        <v>43</v>
      </c>
      <c r="E14" s="64" t="s">
        <v>36</v>
      </c>
      <c r="F14" s="65"/>
      <c r="G14" s="21" t="s">
        <v>37</v>
      </c>
      <c r="H14" s="6">
        <v>448.9</v>
      </c>
      <c r="I14" s="22"/>
      <c r="J14" s="6">
        <v>1</v>
      </c>
      <c r="K14" s="24">
        <f t="shared" si="0"/>
        <v>0</v>
      </c>
      <c r="L14" s="25"/>
    </row>
    <row r="15" ht="25" customHeight="1" spans="1:12">
      <c r="A15" s="43">
        <v>13</v>
      </c>
      <c r="B15" s="66"/>
      <c r="C15" s="67"/>
      <c r="D15" s="6" t="s">
        <v>44</v>
      </c>
      <c r="E15" s="66"/>
      <c r="F15" s="67"/>
      <c r="G15" s="21" t="s">
        <v>37</v>
      </c>
      <c r="H15" s="6">
        <v>92</v>
      </c>
      <c r="I15" s="22"/>
      <c r="J15" s="6">
        <v>1</v>
      </c>
      <c r="K15" s="24">
        <f t="shared" si="0"/>
        <v>0</v>
      </c>
      <c r="L15" s="25"/>
    </row>
    <row r="16" ht="25" customHeight="1" spans="1:12">
      <c r="A16" s="43">
        <v>14</v>
      </c>
      <c r="B16" s="26" t="s">
        <v>606</v>
      </c>
      <c r="C16" s="27"/>
      <c r="D16" s="6" t="s">
        <v>43</v>
      </c>
      <c r="E16" s="26" t="s">
        <v>36</v>
      </c>
      <c r="F16" s="27"/>
      <c r="G16" s="21" t="s">
        <v>37</v>
      </c>
      <c r="H16" s="6">
        <v>69.06</v>
      </c>
      <c r="I16" s="22"/>
      <c r="J16" s="6">
        <v>1</v>
      </c>
      <c r="K16" s="24">
        <f t="shared" si="0"/>
        <v>0</v>
      </c>
      <c r="L16" s="25"/>
    </row>
    <row r="17" ht="25" customHeight="1" spans="1:12">
      <c r="A17" s="43">
        <v>15</v>
      </c>
      <c r="B17" s="26" t="s">
        <v>607</v>
      </c>
      <c r="C17" s="27"/>
      <c r="D17" s="6" t="s">
        <v>43</v>
      </c>
      <c r="E17" s="26" t="s">
        <v>36</v>
      </c>
      <c r="F17" s="27"/>
      <c r="G17" s="21" t="s">
        <v>37</v>
      </c>
      <c r="H17" s="6">
        <v>34.8</v>
      </c>
      <c r="I17" s="22"/>
      <c r="J17" s="6">
        <v>1</v>
      </c>
      <c r="K17" s="24">
        <f t="shared" si="0"/>
        <v>0</v>
      </c>
      <c r="L17" s="25"/>
    </row>
    <row r="18" ht="25" customHeight="1" spans="1:12">
      <c r="A18" s="43">
        <v>16</v>
      </c>
      <c r="B18" s="26" t="s">
        <v>608</v>
      </c>
      <c r="C18" s="27"/>
      <c r="D18" s="6" t="s">
        <v>43</v>
      </c>
      <c r="E18" s="26" t="s">
        <v>36</v>
      </c>
      <c r="F18" s="27"/>
      <c r="G18" s="21" t="s">
        <v>37</v>
      </c>
      <c r="H18" s="6">
        <v>34.8</v>
      </c>
      <c r="I18" s="22"/>
      <c r="J18" s="6">
        <v>0.8</v>
      </c>
      <c r="K18" s="24">
        <f t="shared" si="0"/>
        <v>0</v>
      </c>
      <c r="L18" s="25"/>
    </row>
    <row r="19" ht="25" customHeight="1" spans="1:12">
      <c r="A19" s="43">
        <v>17</v>
      </c>
      <c r="B19" s="26" t="s">
        <v>609</v>
      </c>
      <c r="C19" s="27"/>
      <c r="D19" s="6" t="s">
        <v>43</v>
      </c>
      <c r="E19" s="26" t="s">
        <v>36</v>
      </c>
      <c r="F19" s="27"/>
      <c r="G19" s="21" t="s">
        <v>37</v>
      </c>
      <c r="H19" s="6">
        <v>37.6</v>
      </c>
      <c r="I19" s="22"/>
      <c r="J19" s="6">
        <v>1</v>
      </c>
      <c r="K19" s="24">
        <f t="shared" si="0"/>
        <v>0</v>
      </c>
      <c r="L19" s="25"/>
    </row>
    <row r="20" ht="25" customHeight="1" spans="1:12">
      <c r="A20" s="43">
        <v>18</v>
      </c>
      <c r="B20" s="26" t="s">
        <v>610</v>
      </c>
      <c r="C20" s="27"/>
      <c r="D20" s="6" t="s">
        <v>43</v>
      </c>
      <c r="E20" s="26" t="s">
        <v>36</v>
      </c>
      <c r="F20" s="27"/>
      <c r="G20" s="21" t="s">
        <v>37</v>
      </c>
      <c r="H20" s="6">
        <v>37.6</v>
      </c>
      <c r="I20" s="22"/>
      <c r="J20" s="6">
        <v>1</v>
      </c>
      <c r="K20" s="24">
        <f t="shared" si="0"/>
        <v>0</v>
      </c>
      <c r="L20" s="25"/>
    </row>
    <row r="21" ht="25" customHeight="1" spans="1:12">
      <c r="A21" s="43">
        <v>19</v>
      </c>
      <c r="B21" s="26" t="s">
        <v>611</v>
      </c>
      <c r="C21" s="27"/>
      <c r="D21" s="6" t="s">
        <v>43</v>
      </c>
      <c r="E21" s="26" t="s">
        <v>36</v>
      </c>
      <c r="F21" s="27"/>
      <c r="G21" s="21" t="s">
        <v>37</v>
      </c>
      <c r="H21" s="6">
        <v>32</v>
      </c>
      <c r="I21" s="22"/>
      <c r="J21" s="6">
        <v>1</v>
      </c>
      <c r="K21" s="24">
        <f t="shared" si="0"/>
        <v>0</v>
      </c>
      <c r="L21" s="25"/>
    </row>
    <row r="22" ht="25" customHeight="1" spans="1:12">
      <c r="A22" s="43">
        <v>20</v>
      </c>
      <c r="B22" s="26" t="s">
        <v>612</v>
      </c>
      <c r="C22" s="27"/>
      <c r="D22" s="6" t="s">
        <v>43</v>
      </c>
      <c r="E22" s="26" t="s">
        <v>36</v>
      </c>
      <c r="F22" s="27"/>
      <c r="G22" s="21" t="s">
        <v>37</v>
      </c>
      <c r="H22" s="6">
        <v>25.6</v>
      </c>
      <c r="I22" s="22"/>
      <c r="J22" s="6">
        <v>1</v>
      </c>
      <c r="K22" s="24">
        <f t="shared" si="0"/>
        <v>0</v>
      </c>
      <c r="L22" s="25"/>
    </row>
    <row r="23" ht="25" customHeight="1" spans="1:12">
      <c r="A23" s="43">
        <v>21</v>
      </c>
      <c r="B23" s="26" t="s">
        <v>613</v>
      </c>
      <c r="C23" s="27"/>
      <c r="D23" s="6" t="s">
        <v>43</v>
      </c>
      <c r="E23" s="26" t="s">
        <v>36</v>
      </c>
      <c r="F23" s="27"/>
      <c r="G23" s="21" t="s">
        <v>37</v>
      </c>
      <c r="H23" s="6">
        <v>25.6</v>
      </c>
      <c r="I23" s="22"/>
      <c r="J23" s="6">
        <v>1</v>
      </c>
      <c r="K23" s="24">
        <f t="shared" si="0"/>
        <v>0</v>
      </c>
      <c r="L23" s="25"/>
    </row>
    <row r="24" ht="25" customHeight="1" spans="1:12">
      <c r="A24" s="43">
        <v>22</v>
      </c>
      <c r="B24" s="26" t="s">
        <v>614</v>
      </c>
      <c r="C24" s="27"/>
      <c r="D24" s="6" t="s">
        <v>43</v>
      </c>
      <c r="E24" s="26" t="s">
        <v>36</v>
      </c>
      <c r="F24" s="27"/>
      <c r="G24" s="21" t="s">
        <v>37</v>
      </c>
      <c r="H24" s="6">
        <v>25.6</v>
      </c>
      <c r="I24" s="22"/>
      <c r="J24" s="6">
        <v>1</v>
      </c>
      <c r="K24" s="24">
        <f t="shared" si="0"/>
        <v>0</v>
      </c>
      <c r="L24" s="25"/>
    </row>
    <row r="25" ht="25" customHeight="1" spans="1:12">
      <c r="A25" s="43">
        <v>23</v>
      </c>
      <c r="B25" s="26" t="s">
        <v>615</v>
      </c>
      <c r="C25" s="27"/>
      <c r="D25" s="6" t="s">
        <v>43</v>
      </c>
      <c r="E25" s="26" t="s">
        <v>36</v>
      </c>
      <c r="F25" s="27"/>
      <c r="G25" s="21" t="s">
        <v>37</v>
      </c>
      <c r="H25" s="6">
        <v>18.6</v>
      </c>
      <c r="I25" s="22"/>
      <c r="J25" s="6">
        <v>1</v>
      </c>
      <c r="K25" s="24">
        <f t="shared" si="0"/>
        <v>0</v>
      </c>
      <c r="L25" s="25"/>
    </row>
    <row r="26" ht="25" customHeight="1" spans="1:12">
      <c r="A26" s="43">
        <v>24</v>
      </c>
      <c r="B26" s="26" t="s">
        <v>616</v>
      </c>
      <c r="C26" s="27"/>
      <c r="D26" s="6" t="s">
        <v>43</v>
      </c>
      <c r="E26" s="26" t="s">
        <v>36</v>
      </c>
      <c r="F26" s="27"/>
      <c r="G26" s="21" t="s">
        <v>37</v>
      </c>
      <c r="H26" s="6">
        <v>18.6</v>
      </c>
      <c r="I26" s="22"/>
      <c r="J26" s="6">
        <v>1</v>
      </c>
      <c r="K26" s="24">
        <f t="shared" si="0"/>
        <v>0</v>
      </c>
      <c r="L26" s="25"/>
    </row>
    <row r="27" ht="25" customHeight="1" spans="1:12">
      <c r="A27" s="43">
        <v>25</v>
      </c>
      <c r="B27" s="26" t="s">
        <v>617</v>
      </c>
      <c r="C27" s="27"/>
      <c r="D27" s="6" t="s">
        <v>43</v>
      </c>
      <c r="E27" s="26" t="s">
        <v>36</v>
      </c>
      <c r="F27" s="27"/>
      <c r="G27" s="21" t="s">
        <v>37</v>
      </c>
      <c r="H27" s="6">
        <v>18.6</v>
      </c>
      <c r="I27" s="22"/>
      <c r="J27" s="6">
        <v>1</v>
      </c>
      <c r="K27" s="24">
        <f t="shared" si="0"/>
        <v>0</v>
      </c>
      <c r="L27" s="25"/>
    </row>
    <row r="28" ht="25" customHeight="1" spans="1:12">
      <c r="A28" s="43">
        <v>26</v>
      </c>
      <c r="B28" s="26" t="s">
        <v>618</v>
      </c>
      <c r="C28" s="27"/>
      <c r="D28" s="6" t="s">
        <v>43</v>
      </c>
      <c r="E28" s="26" t="s">
        <v>36</v>
      </c>
      <c r="F28" s="27"/>
      <c r="G28" s="21" t="s">
        <v>37</v>
      </c>
      <c r="H28" s="6">
        <v>18.6</v>
      </c>
      <c r="I28" s="22"/>
      <c r="J28" s="6">
        <v>1</v>
      </c>
      <c r="K28" s="24">
        <f t="shared" si="0"/>
        <v>0</v>
      </c>
      <c r="L28" s="25"/>
    </row>
    <row r="29" ht="25" customHeight="1" spans="1:12">
      <c r="A29" s="43">
        <v>27</v>
      </c>
      <c r="B29" s="26" t="s">
        <v>619</v>
      </c>
      <c r="C29" s="27"/>
      <c r="D29" s="6" t="s">
        <v>43</v>
      </c>
      <c r="E29" s="26" t="s">
        <v>36</v>
      </c>
      <c r="F29" s="27"/>
      <c r="G29" s="21" t="s">
        <v>37</v>
      </c>
      <c r="H29" s="6">
        <v>16</v>
      </c>
      <c r="I29" s="22"/>
      <c r="J29" s="6">
        <v>1</v>
      </c>
      <c r="K29" s="24">
        <f t="shared" si="0"/>
        <v>0</v>
      </c>
      <c r="L29" s="25"/>
    </row>
    <row r="30" ht="25" customHeight="1" spans="1:12">
      <c r="A30" s="43">
        <v>28</v>
      </c>
      <c r="B30" s="26" t="s">
        <v>620</v>
      </c>
      <c r="C30" s="27"/>
      <c r="D30" s="6" t="s">
        <v>43</v>
      </c>
      <c r="E30" s="26" t="s">
        <v>36</v>
      </c>
      <c r="F30" s="27"/>
      <c r="G30" s="21" t="s">
        <v>37</v>
      </c>
      <c r="H30" s="6">
        <v>16</v>
      </c>
      <c r="I30" s="22"/>
      <c r="J30" s="6">
        <v>1</v>
      </c>
      <c r="K30" s="24">
        <f t="shared" si="0"/>
        <v>0</v>
      </c>
      <c r="L30" s="25"/>
    </row>
    <row r="31" ht="25" customHeight="1" spans="1:12">
      <c r="A31" s="43">
        <v>29</v>
      </c>
      <c r="B31" s="26" t="s">
        <v>621</v>
      </c>
      <c r="C31" s="27"/>
      <c r="D31" s="6" t="s">
        <v>43</v>
      </c>
      <c r="E31" s="26" t="s">
        <v>36</v>
      </c>
      <c r="F31" s="27"/>
      <c r="G31" s="21" t="s">
        <v>37</v>
      </c>
      <c r="H31" s="6">
        <v>16</v>
      </c>
      <c r="I31" s="22"/>
      <c r="J31" s="6">
        <v>1</v>
      </c>
      <c r="K31" s="24">
        <f t="shared" si="0"/>
        <v>0</v>
      </c>
      <c r="L31" s="25"/>
    </row>
    <row r="32" ht="25" customHeight="1" spans="1:12">
      <c r="A32" s="43">
        <v>30</v>
      </c>
      <c r="B32" s="26" t="s">
        <v>622</v>
      </c>
      <c r="C32" s="27"/>
      <c r="D32" s="6" t="s">
        <v>43</v>
      </c>
      <c r="E32" s="26" t="s">
        <v>36</v>
      </c>
      <c r="F32" s="27"/>
      <c r="G32" s="21" t="s">
        <v>37</v>
      </c>
      <c r="H32" s="6">
        <v>25.6</v>
      </c>
      <c r="I32" s="22"/>
      <c r="J32" s="6">
        <v>1</v>
      </c>
      <c r="K32" s="24">
        <f t="shared" si="0"/>
        <v>0</v>
      </c>
      <c r="L32" s="25"/>
    </row>
    <row r="33" ht="25" customHeight="1" spans="1:12">
      <c r="A33" s="43">
        <v>31</v>
      </c>
      <c r="B33" s="26" t="s">
        <v>623</v>
      </c>
      <c r="C33" s="27"/>
      <c r="D33" s="6" t="s">
        <v>43</v>
      </c>
      <c r="E33" s="26" t="s">
        <v>36</v>
      </c>
      <c r="F33" s="27"/>
      <c r="G33" s="21" t="s">
        <v>37</v>
      </c>
      <c r="H33" s="6">
        <v>25.6</v>
      </c>
      <c r="I33" s="22"/>
      <c r="J33" s="6">
        <v>1</v>
      </c>
      <c r="K33" s="24">
        <f t="shared" si="0"/>
        <v>0</v>
      </c>
      <c r="L33" s="25"/>
    </row>
    <row r="34" ht="25" customHeight="1" spans="1:12">
      <c r="A34" s="43">
        <v>32</v>
      </c>
      <c r="B34" s="26" t="s">
        <v>624</v>
      </c>
      <c r="C34" s="27"/>
      <c r="D34" s="6" t="s">
        <v>43</v>
      </c>
      <c r="E34" s="26" t="s">
        <v>36</v>
      </c>
      <c r="F34" s="27"/>
      <c r="G34" s="21" t="s">
        <v>37</v>
      </c>
      <c r="H34" s="6">
        <v>20</v>
      </c>
      <c r="I34" s="22"/>
      <c r="J34" s="6">
        <v>1</v>
      </c>
      <c r="K34" s="24">
        <f t="shared" si="0"/>
        <v>0</v>
      </c>
      <c r="L34" s="25"/>
    </row>
    <row r="35" ht="25" customHeight="1" spans="1:12">
      <c r="A35" s="43">
        <v>33</v>
      </c>
      <c r="B35" s="26" t="s">
        <v>625</v>
      </c>
      <c r="C35" s="27"/>
      <c r="D35" s="6" t="s">
        <v>43</v>
      </c>
      <c r="E35" s="26" t="s">
        <v>36</v>
      </c>
      <c r="F35" s="27"/>
      <c r="G35" s="21" t="s">
        <v>37</v>
      </c>
      <c r="H35" s="6">
        <v>20</v>
      </c>
      <c r="I35" s="22"/>
      <c r="J35" s="6">
        <v>1</v>
      </c>
      <c r="K35" s="24">
        <f t="shared" si="0"/>
        <v>0</v>
      </c>
      <c r="L35" s="25"/>
    </row>
    <row r="36" ht="25" customHeight="1" spans="1:12">
      <c r="A36" s="43">
        <v>34</v>
      </c>
      <c r="B36" s="64" t="s">
        <v>626</v>
      </c>
      <c r="C36" s="65"/>
      <c r="D36" s="6" t="s">
        <v>43</v>
      </c>
      <c r="E36" s="64" t="s">
        <v>36</v>
      </c>
      <c r="F36" s="65"/>
      <c r="G36" s="21" t="s">
        <v>37</v>
      </c>
      <c r="H36" s="6">
        <v>30</v>
      </c>
      <c r="I36" s="22"/>
      <c r="J36" s="6">
        <v>1</v>
      </c>
      <c r="K36" s="24">
        <f t="shared" si="0"/>
        <v>0</v>
      </c>
      <c r="L36" s="25"/>
    </row>
    <row r="37" ht="25" customHeight="1" spans="1:12">
      <c r="A37" s="43">
        <v>35</v>
      </c>
      <c r="B37" s="66"/>
      <c r="C37" s="67"/>
      <c r="D37" s="6" t="s">
        <v>44</v>
      </c>
      <c r="E37" s="66"/>
      <c r="F37" s="67"/>
      <c r="G37" s="21" t="s">
        <v>37</v>
      </c>
      <c r="H37" s="6">
        <v>845</v>
      </c>
      <c r="I37" s="22"/>
      <c r="J37" s="6">
        <v>1</v>
      </c>
      <c r="K37" s="24">
        <f t="shared" si="0"/>
        <v>0</v>
      </c>
      <c r="L37" s="25"/>
    </row>
    <row r="38" ht="25" customHeight="1" spans="1:12">
      <c r="A38" s="43">
        <v>36</v>
      </c>
      <c r="B38" s="26" t="s">
        <v>627</v>
      </c>
      <c r="C38" s="27"/>
      <c r="D38" s="6" t="s">
        <v>43</v>
      </c>
      <c r="E38" s="26" t="s">
        <v>36</v>
      </c>
      <c r="F38" s="27"/>
      <c r="G38" s="21" t="s">
        <v>37</v>
      </c>
      <c r="H38" s="6">
        <v>44.6</v>
      </c>
      <c r="I38" s="22"/>
      <c r="J38" s="6">
        <v>1.4</v>
      </c>
      <c r="K38" s="24">
        <f t="shared" si="0"/>
        <v>0</v>
      </c>
      <c r="L38" s="25"/>
    </row>
    <row r="39" ht="25" customHeight="1" spans="1:12">
      <c r="A39" s="43">
        <v>37</v>
      </c>
      <c r="B39" s="26" t="s">
        <v>628</v>
      </c>
      <c r="C39" s="27"/>
      <c r="D39" s="6" t="s">
        <v>43</v>
      </c>
      <c r="E39" s="26" t="s">
        <v>36</v>
      </c>
      <c r="F39" s="27"/>
      <c r="G39" s="21" t="s">
        <v>37</v>
      </c>
      <c r="H39" s="6">
        <v>44.6</v>
      </c>
      <c r="I39" s="22"/>
      <c r="J39" s="6">
        <v>1</v>
      </c>
      <c r="K39" s="24">
        <f t="shared" si="0"/>
        <v>0</v>
      </c>
      <c r="L39" s="25"/>
    </row>
    <row r="40" ht="25" customHeight="1" spans="1:12">
      <c r="A40" s="43">
        <v>38</v>
      </c>
      <c r="B40" s="26" t="s">
        <v>629</v>
      </c>
      <c r="C40" s="27"/>
      <c r="D40" s="6" t="s">
        <v>43</v>
      </c>
      <c r="E40" s="26" t="s">
        <v>36</v>
      </c>
      <c r="F40" s="27"/>
      <c r="G40" s="21" t="s">
        <v>37</v>
      </c>
      <c r="H40" s="6">
        <v>39</v>
      </c>
      <c r="I40" s="22"/>
      <c r="J40" s="6">
        <v>1</v>
      </c>
      <c r="K40" s="24">
        <f t="shared" si="0"/>
        <v>0</v>
      </c>
      <c r="L40" s="25"/>
    </row>
    <row r="41" ht="25" customHeight="1" spans="1:12">
      <c r="A41" s="43">
        <v>39</v>
      </c>
      <c r="B41" s="26" t="s">
        <v>630</v>
      </c>
      <c r="C41" s="27"/>
      <c r="D41" s="6" t="s">
        <v>43</v>
      </c>
      <c r="E41" s="26" t="s">
        <v>36</v>
      </c>
      <c r="F41" s="27"/>
      <c r="G41" s="21" t="s">
        <v>37</v>
      </c>
      <c r="H41" s="6">
        <v>44.6</v>
      </c>
      <c r="I41" s="22"/>
      <c r="J41" s="6">
        <v>1.2</v>
      </c>
      <c r="K41" s="24">
        <f t="shared" si="0"/>
        <v>0</v>
      </c>
      <c r="L41" s="25"/>
    </row>
    <row r="42" ht="25" customHeight="1" spans="1:12">
      <c r="A42" s="43">
        <v>40</v>
      </c>
      <c r="B42" s="26" t="s">
        <v>631</v>
      </c>
      <c r="C42" s="27"/>
      <c r="D42" s="6" t="s">
        <v>43</v>
      </c>
      <c r="E42" s="26" t="s">
        <v>36</v>
      </c>
      <c r="F42" s="27"/>
      <c r="G42" s="21" t="s">
        <v>37</v>
      </c>
      <c r="H42" s="6">
        <v>80</v>
      </c>
      <c r="I42" s="22"/>
      <c r="J42" s="6">
        <v>1</v>
      </c>
      <c r="K42" s="24">
        <f t="shared" si="0"/>
        <v>0</v>
      </c>
      <c r="L42" s="25"/>
    </row>
    <row r="43" ht="25" customHeight="1" spans="1:12">
      <c r="A43" s="43">
        <v>41</v>
      </c>
      <c r="B43" s="26" t="s">
        <v>632</v>
      </c>
      <c r="C43" s="27"/>
      <c r="D43" s="6" t="s">
        <v>43</v>
      </c>
      <c r="E43" s="26" t="s">
        <v>36</v>
      </c>
      <c r="F43" s="27"/>
      <c r="G43" s="21" t="s">
        <v>37</v>
      </c>
      <c r="H43" s="6">
        <v>80</v>
      </c>
      <c r="I43" s="22"/>
      <c r="J43" s="6">
        <v>1</v>
      </c>
      <c r="K43" s="24">
        <f t="shared" si="0"/>
        <v>0</v>
      </c>
      <c r="L43" s="25"/>
    </row>
    <row r="44" ht="25" customHeight="1" spans="1:12">
      <c r="A44" s="43">
        <v>42</v>
      </c>
      <c r="B44" s="26" t="s">
        <v>633</v>
      </c>
      <c r="C44" s="27"/>
      <c r="D44" s="6" t="s">
        <v>43</v>
      </c>
      <c r="E44" s="26" t="s">
        <v>36</v>
      </c>
      <c r="F44" s="27"/>
      <c r="G44" s="21" t="s">
        <v>37</v>
      </c>
      <c r="H44" s="6">
        <v>20</v>
      </c>
      <c r="I44" s="22"/>
      <c r="J44" s="6">
        <v>1</v>
      </c>
      <c r="K44" s="24">
        <f t="shared" si="0"/>
        <v>0</v>
      </c>
      <c r="L44" s="25"/>
    </row>
    <row r="45" ht="25" customHeight="1" spans="1:12">
      <c r="A45" s="43">
        <v>43</v>
      </c>
      <c r="B45" s="26" t="s">
        <v>634</v>
      </c>
      <c r="C45" s="27"/>
      <c r="D45" s="6" t="s">
        <v>43</v>
      </c>
      <c r="E45" s="26" t="s">
        <v>36</v>
      </c>
      <c r="F45" s="27"/>
      <c r="G45" s="21" t="s">
        <v>37</v>
      </c>
      <c r="H45" s="6">
        <v>20</v>
      </c>
      <c r="I45" s="22"/>
      <c r="J45" s="6">
        <v>1</v>
      </c>
      <c r="K45" s="24">
        <f t="shared" si="0"/>
        <v>0</v>
      </c>
      <c r="L45" s="25"/>
    </row>
    <row r="46" ht="25" customHeight="1" spans="1:12">
      <c r="A46" s="43">
        <v>44</v>
      </c>
      <c r="B46" s="26" t="s">
        <v>635</v>
      </c>
      <c r="C46" s="27"/>
      <c r="D46" s="6" t="s">
        <v>43</v>
      </c>
      <c r="E46" s="26" t="s">
        <v>36</v>
      </c>
      <c r="F46" s="27"/>
      <c r="G46" s="21" t="s">
        <v>37</v>
      </c>
      <c r="H46" s="6">
        <v>31.6</v>
      </c>
      <c r="I46" s="22"/>
      <c r="J46" s="6">
        <v>1</v>
      </c>
      <c r="K46" s="24">
        <f t="shared" si="0"/>
        <v>0</v>
      </c>
      <c r="L46" s="25"/>
    </row>
    <row r="47" ht="25" customHeight="1" spans="1:12">
      <c r="A47" s="43">
        <v>45</v>
      </c>
      <c r="B47" s="26" t="s">
        <v>636</v>
      </c>
      <c r="C47" s="27"/>
      <c r="D47" s="6" t="s">
        <v>43</v>
      </c>
      <c r="E47" s="26" t="s">
        <v>36</v>
      </c>
      <c r="F47" s="27"/>
      <c r="G47" s="21" t="s">
        <v>37</v>
      </c>
      <c r="H47" s="6">
        <v>26</v>
      </c>
      <c r="I47" s="22"/>
      <c r="J47" s="6">
        <v>1</v>
      </c>
      <c r="K47" s="24">
        <f t="shared" si="0"/>
        <v>0</v>
      </c>
      <c r="L47" s="25"/>
    </row>
    <row r="48" ht="25" customHeight="1" spans="1:12">
      <c r="A48" s="43">
        <v>46</v>
      </c>
      <c r="B48" s="26" t="s">
        <v>637</v>
      </c>
      <c r="C48" s="27"/>
      <c r="D48" s="6" t="s">
        <v>43</v>
      </c>
      <c r="E48" s="26" t="s">
        <v>36</v>
      </c>
      <c r="F48" s="27"/>
      <c r="G48" s="21" t="s">
        <v>37</v>
      </c>
      <c r="H48" s="6">
        <v>31.6</v>
      </c>
      <c r="I48" s="22"/>
      <c r="J48" s="6">
        <v>1</v>
      </c>
      <c r="K48" s="24">
        <f t="shared" si="0"/>
        <v>0</v>
      </c>
      <c r="L48" s="25"/>
    </row>
    <row r="49" ht="25" customHeight="1" spans="1:12">
      <c r="A49" s="43">
        <v>47</v>
      </c>
      <c r="B49" s="64" t="s">
        <v>638</v>
      </c>
      <c r="C49" s="65"/>
      <c r="D49" s="6" t="s">
        <v>43</v>
      </c>
      <c r="E49" s="64" t="s">
        <v>36</v>
      </c>
      <c r="F49" s="65"/>
      <c r="G49" s="21" t="s">
        <v>37</v>
      </c>
      <c r="H49" s="6">
        <v>567</v>
      </c>
      <c r="I49" s="22"/>
      <c r="J49" s="6">
        <v>1.4</v>
      </c>
      <c r="K49" s="24">
        <f t="shared" si="0"/>
        <v>0</v>
      </c>
      <c r="L49" s="25"/>
    </row>
    <row r="50" ht="25" customHeight="1" spans="1:12">
      <c r="A50" s="43">
        <v>48</v>
      </c>
      <c r="B50" s="66"/>
      <c r="C50" s="67"/>
      <c r="D50" s="6" t="s">
        <v>44</v>
      </c>
      <c r="E50" s="66"/>
      <c r="F50" s="67"/>
      <c r="G50" s="21" t="s">
        <v>37</v>
      </c>
      <c r="H50" s="6">
        <v>150</v>
      </c>
      <c r="I50" s="22"/>
      <c r="J50" s="6">
        <v>1.4</v>
      </c>
      <c r="K50" s="24">
        <f t="shared" si="0"/>
        <v>0</v>
      </c>
      <c r="L50" s="25"/>
    </row>
    <row r="51" ht="25" customHeight="1" spans="1:12">
      <c r="A51" s="43">
        <v>49</v>
      </c>
      <c r="B51" s="64" t="s">
        <v>639</v>
      </c>
      <c r="C51" s="65"/>
      <c r="D51" s="6" t="s">
        <v>43</v>
      </c>
      <c r="E51" s="64" t="s">
        <v>36</v>
      </c>
      <c r="F51" s="65"/>
      <c r="G51" s="21" t="s">
        <v>37</v>
      </c>
      <c r="H51" s="6">
        <v>567</v>
      </c>
      <c r="I51" s="22"/>
      <c r="J51" s="6">
        <v>1.4</v>
      </c>
      <c r="K51" s="24">
        <f t="shared" si="0"/>
        <v>0</v>
      </c>
      <c r="L51" s="25"/>
    </row>
    <row r="52" ht="25" customHeight="1" spans="1:12">
      <c r="A52" s="43">
        <v>50</v>
      </c>
      <c r="B52" s="66"/>
      <c r="C52" s="67"/>
      <c r="D52" s="6" t="s">
        <v>44</v>
      </c>
      <c r="E52" s="66"/>
      <c r="F52" s="67"/>
      <c r="G52" s="21" t="s">
        <v>37</v>
      </c>
      <c r="H52" s="6">
        <v>150</v>
      </c>
      <c r="I52" s="22"/>
      <c r="J52" s="6">
        <v>1.4</v>
      </c>
      <c r="K52" s="24">
        <f t="shared" si="0"/>
        <v>0</v>
      </c>
      <c r="L52" s="25"/>
    </row>
    <row r="53" ht="25" customHeight="1" spans="1:12">
      <c r="A53" s="43">
        <v>51</v>
      </c>
      <c r="B53" s="26" t="s">
        <v>640</v>
      </c>
      <c r="C53" s="27"/>
      <c r="D53" s="6" t="s">
        <v>43</v>
      </c>
      <c r="E53" s="26" t="s">
        <v>36</v>
      </c>
      <c r="F53" s="27"/>
      <c r="G53" s="21" t="s">
        <v>37</v>
      </c>
      <c r="H53" s="6">
        <v>15.24</v>
      </c>
      <c r="I53" s="10"/>
      <c r="J53" s="6">
        <v>1</v>
      </c>
      <c r="K53" s="24">
        <f t="shared" si="0"/>
        <v>0</v>
      </c>
      <c r="L53" s="25"/>
    </row>
    <row r="54" ht="25" customHeight="1" spans="1:12">
      <c r="A54" s="68" t="s">
        <v>216</v>
      </c>
      <c r="B54" s="69"/>
      <c r="C54" s="69"/>
      <c r="D54" s="69"/>
      <c r="E54" s="69"/>
      <c r="F54" s="69"/>
      <c r="G54" s="69"/>
      <c r="H54" s="69"/>
      <c r="I54" s="70"/>
      <c r="J54" s="26">
        <f>ROUND(SUM(K3:K53),0)</f>
        <v>0</v>
      </c>
      <c r="K54" s="27"/>
      <c r="L54" s="28"/>
    </row>
  </sheetData>
  <sheetProtection algorithmName="SHA-512" hashValue="8xHe8jeXSjrYLdeavJAEFtGXs9Y3QZZ58i3aJPvzBX5so10DLNE/3PzPOVj0BGc5p8P2cBQTH4xrE2P3rZRnow==" saltValue="SmwtKEaRpFeCNoYGc/LSew==" spinCount="100000" sheet="1" objects="1"/>
  <mergeCells count="95">
    <mergeCell ref="B1:K1"/>
    <mergeCell ref="B2:C2"/>
    <mergeCell ref="E2:F2"/>
    <mergeCell ref="B3:C3"/>
    <mergeCell ref="E3:F3"/>
    <mergeCell ref="B4:C4"/>
    <mergeCell ref="E4:F4"/>
    <mergeCell ref="B5:C5"/>
    <mergeCell ref="E5:F5"/>
    <mergeCell ref="B6:C6"/>
    <mergeCell ref="E6:F6"/>
    <mergeCell ref="B7:C7"/>
    <mergeCell ref="E7:F7"/>
    <mergeCell ref="B8:C8"/>
    <mergeCell ref="E8:F8"/>
    <mergeCell ref="B13:C13"/>
    <mergeCell ref="E13:F13"/>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53:C53"/>
    <mergeCell ref="E53:F53"/>
    <mergeCell ref="A54:I54"/>
    <mergeCell ref="J54:K54"/>
    <mergeCell ref="E9:F10"/>
    <mergeCell ref="B9:C10"/>
    <mergeCell ref="E11:F12"/>
    <mergeCell ref="B11:C12"/>
    <mergeCell ref="E14:F15"/>
    <mergeCell ref="B14:C15"/>
    <mergeCell ref="E36:F37"/>
    <mergeCell ref="B36:C37"/>
    <mergeCell ref="E49:F50"/>
    <mergeCell ref="B49:C50"/>
    <mergeCell ref="E51:F52"/>
    <mergeCell ref="B51:C52"/>
  </mergeCells>
  <printOptions horizontalCentered="1"/>
  <pageMargins left="0.0784722222222222" right="0.0784722222222222" top="0.432638888888889" bottom="0.432638888888889" header="0.298611111111111" footer="0.298611111111111"/>
  <pageSetup paperSize="9" scale="98" orientation="landscape" horizontalDpi="600"/>
  <headerFooter/>
  <rowBreaks count="2" manualBreakCount="2">
    <brk id="19" max="16383" man="1"/>
    <brk id="35"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5"/>
  <sheetViews>
    <sheetView view="pageBreakPreview" zoomScale="115" zoomScaleNormal="100" topLeftCell="A206" workbookViewId="0">
      <selection activeCell="H214" sqref="H214"/>
    </sheetView>
  </sheetViews>
  <sheetFormatPr defaultColWidth="9" defaultRowHeight="13.5"/>
  <cols>
    <col min="2" max="3" width="20.625" style="40" customWidth="1"/>
    <col min="4" max="4" width="14" customWidth="1"/>
    <col min="5" max="6" width="12.775" customWidth="1"/>
    <col min="7" max="8" width="11.6166666666667" customWidth="1"/>
    <col min="9" max="10" width="11.8916666666667" customWidth="1"/>
  </cols>
  <sheetData>
    <row r="1" ht="27.75" customHeight="1" spans="1:10">
      <c r="A1" s="41" t="s">
        <v>641</v>
      </c>
      <c r="B1" s="41"/>
      <c r="C1" s="41"/>
      <c r="D1" s="41"/>
      <c r="E1" s="41"/>
      <c r="F1" s="41"/>
      <c r="G1" s="41"/>
      <c r="H1" s="41"/>
      <c r="I1" s="41"/>
      <c r="J1" s="41"/>
    </row>
    <row r="2" ht="24" customHeight="1" spans="1:11">
      <c r="A2" s="42" t="s">
        <v>1</v>
      </c>
      <c r="B2" s="42" t="s">
        <v>642</v>
      </c>
      <c r="C2" s="42" t="s">
        <v>643</v>
      </c>
      <c r="D2" s="42" t="s">
        <v>256</v>
      </c>
      <c r="E2" s="42" t="s">
        <v>595</v>
      </c>
      <c r="F2" s="42" t="s">
        <v>28</v>
      </c>
      <c r="G2" s="42" t="s">
        <v>29</v>
      </c>
      <c r="H2" s="42" t="s">
        <v>30</v>
      </c>
      <c r="I2" s="42" t="s">
        <v>31</v>
      </c>
      <c r="J2" s="42" t="s">
        <v>32</v>
      </c>
      <c r="K2" s="23"/>
    </row>
    <row r="3" ht="28.05" customHeight="1" spans="1:11">
      <c r="A3" s="43">
        <v>1</v>
      </c>
      <c r="B3" s="44" t="s">
        <v>644</v>
      </c>
      <c r="C3" s="45" t="s">
        <v>185</v>
      </c>
      <c r="D3" s="44" t="s">
        <v>43</v>
      </c>
      <c r="E3" s="44" t="s">
        <v>36</v>
      </c>
      <c r="F3" s="46" t="s">
        <v>37</v>
      </c>
      <c r="G3" s="44">
        <v>20</v>
      </c>
      <c r="H3" s="22"/>
      <c r="I3" s="44">
        <v>1</v>
      </c>
      <c r="J3" s="47">
        <f>ROUND(G3*ROUND(H3,0)*I3,0)</f>
        <v>0</v>
      </c>
      <c r="K3" s="25"/>
    </row>
    <row r="4" ht="28.05" customHeight="1" spans="1:11">
      <c r="A4" s="43">
        <v>2</v>
      </c>
      <c r="B4" s="44" t="s">
        <v>645</v>
      </c>
      <c r="C4" s="45" t="s">
        <v>646</v>
      </c>
      <c r="D4" s="44" t="s">
        <v>43</v>
      </c>
      <c r="E4" s="44" t="s">
        <v>36</v>
      </c>
      <c r="F4" s="46" t="s">
        <v>37</v>
      </c>
      <c r="G4" s="44">
        <v>160</v>
      </c>
      <c r="H4" s="22"/>
      <c r="I4" s="44">
        <v>1.4</v>
      </c>
      <c r="J4" s="47">
        <f t="shared" ref="J4:J67" si="0">ROUND(G4*ROUND(H4,0)*I4,0)</f>
        <v>0</v>
      </c>
      <c r="K4" s="25"/>
    </row>
    <row r="5" ht="28.05" customHeight="1" spans="1:11">
      <c r="A5" s="43">
        <v>3</v>
      </c>
      <c r="B5" s="44" t="s">
        <v>647</v>
      </c>
      <c r="C5" s="45"/>
      <c r="D5" s="44" t="s">
        <v>43</v>
      </c>
      <c r="E5" s="44" t="s">
        <v>36</v>
      </c>
      <c r="F5" s="46" t="s">
        <v>37</v>
      </c>
      <c r="G5" s="44">
        <v>160</v>
      </c>
      <c r="H5" s="22"/>
      <c r="I5" s="44">
        <v>1.4</v>
      </c>
      <c r="J5" s="47">
        <f t="shared" si="0"/>
        <v>0</v>
      </c>
      <c r="K5" s="25"/>
    </row>
    <row r="6" ht="28.05" customHeight="1" spans="1:11">
      <c r="A6" s="43">
        <v>4</v>
      </c>
      <c r="B6" s="44" t="s">
        <v>648</v>
      </c>
      <c r="C6" s="45" t="s">
        <v>649</v>
      </c>
      <c r="D6" s="44" t="s">
        <v>43</v>
      </c>
      <c r="E6" s="44" t="s">
        <v>36</v>
      </c>
      <c r="F6" s="46" t="s">
        <v>37</v>
      </c>
      <c r="G6" s="44">
        <v>280</v>
      </c>
      <c r="H6" s="22"/>
      <c r="I6" s="44">
        <v>1.4</v>
      </c>
      <c r="J6" s="47">
        <f t="shared" si="0"/>
        <v>0</v>
      </c>
      <c r="K6" s="25"/>
    </row>
    <row r="7" ht="28.05" customHeight="1" spans="1:11">
      <c r="A7" s="43">
        <v>5</v>
      </c>
      <c r="B7" s="44" t="s">
        <v>650</v>
      </c>
      <c r="C7" s="45" t="s">
        <v>651</v>
      </c>
      <c r="D7" s="44" t="s">
        <v>43</v>
      </c>
      <c r="E7" s="44" t="s">
        <v>36</v>
      </c>
      <c r="F7" s="46" t="s">
        <v>37</v>
      </c>
      <c r="G7" s="44">
        <v>280</v>
      </c>
      <c r="H7" s="22"/>
      <c r="I7" s="44">
        <v>1.4</v>
      </c>
      <c r="J7" s="47">
        <f t="shared" si="0"/>
        <v>0</v>
      </c>
      <c r="K7" s="25"/>
    </row>
    <row r="8" ht="28.05" customHeight="1" spans="1:11">
      <c r="A8" s="43">
        <v>6</v>
      </c>
      <c r="B8" s="44" t="s">
        <v>652</v>
      </c>
      <c r="C8" s="45" t="s">
        <v>653</v>
      </c>
      <c r="D8" s="44" t="s">
        <v>43</v>
      </c>
      <c r="E8" s="44" t="s">
        <v>36</v>
      </c>
      <c r="F8" s="46" t="s">
        <v>37</v>
      </c>
      <c r="G8" s="44">
        <v>20</v>
      </c>
      <c r="H8" s="22"/>
      <c r="I8" s="44">
        <v>1.2</v>
      </c>
      <c r="J8" s="47">
        <f t="shared" si="0"/>
        <v>0</v>
      </c>
      <c r="K8" s="25"/>
    </row>
    <row r="9" ht="28.05" customHeight="1" spans="1:11">
      <c r="A9" s="43">
        <v>7</v>
      </c>
      <c r="B9" s="44" t="s">
        <v>654</v>
      </c>
      <c r="C9" s="45" t="s">
        <v>653</v>
      </c>
      <c r="D9" s="44" t="s">
        <v>43</v>
      </c>
      <c r="E9" s="44" t="s">
        <v>36</v>
      </c>
      <c r="F9" s="46" t="s">
        <v>37</v>
      </c>
      <c r="G9" s="44">
        <v>20</v>
      </c>
      <c r="H9" s="22"/>
      <c r="I9" s="44">
        <v>1.2</v>
      </c>
      <c r="J9" s="47">
        <f t="shared" si="0"/>
        <v>0</v>
      </c>
      <c r="K9" s="25"/>
    </row>
    <row r="10" ht="28.05" customHeight="1" spans="1:11">
      <c r="A10" s="43">
        <v>8</v>
      </c>
      <c r="B10" s="44" t="s">
        <v>655</v>
      </c>
      <c r="C10" s="45" t="s">
        <v>656</v>
      </c>
      <c r="D10" s="44" t="s">
        <v>43</v>
      </c>
      <c r="E10" s="44" t="s">
        <v>36</v>
      </c>
      <c r="F10" s="46" t="s">
        <v>37</v>
      </c>
      <c r="G10" s="44">
        <v>20</v>
      </c>
      <c r="H10" s="22"/>
      <c r="I10" s="44">
        <v>1.2</v>
      </c>
      <c r="J10" s="47">
        <f t="shared" si="0"/>
        <v>0</v>
      </c>
      <c r="K10" s="25"/>
    </row>
    <row r="11" ht="28.05" customHeight="1" spans="1:11">
      <c r="A11" s="43">
        <v>9</v>
      </c>
      <c r="B11" s="44" t="s">
        <v>657</v>
      </c>
      <c r="C11" s="45" t="s">
        <v>658</v>
      </c>
      <c r="D11" s="44" t="s">
        <v>43</v>
      </c>
      <c r="E11" s="44" t="s">
        <v>36</v>
      </c>
      <c r="F11" s="46" t="s">
        <v>37</v>
      </c>
      <c r="G11" s="44">
        <v>20</v>
      </c>
      <c r="H11" s="22"/>
      <c r="I11" s="44">
        <v>1.2</v>
      </c>
      <c r="J11" s="47">
        <f t="shared" si="0"/>
        <v>0</v>
      </c>
      <c r="K11" s="25"/>
    </row>
    <row r="12" ht="28.05" customHeight="1" spans="1:11">
      <c r="A12" s="43">
        <v>10</v>
      </c>
      <c r="B12" s="44" t="s">
        <v>659</v>
      </c>
      <c r="C12" s="45" t="s">
        <v>660</v>
      </c>
      <c r="D12" s="44" t="s">
        <v>43</v>
      </c>
      <c r="E12" s="44" t="s">
        <v>36</v>
      </c>
      <c r="F12" s="46" t="s">
        <v>37</v>
      </c>
      <c r="G12" s="44">
        <v>20</v>
      </c>
      <c r="H12" s="22"/>
      <c r="I12" s="44">
        <v>1.2</v>
      </c>
      <c r="J12" s="47">
        <f t="shared" si="0"/>
        <v>0</v>
      </c>
      <c r="K12" s="25"/>
    </row>
    <row r="13" ht="28.05" customHeight="1" spans="1:11">
      <c r="A13" s="43">
        <v>11</v>
      </c>
      <c r="B13" s="44" t="s">
        <v>661</v>
      </c>
      <c r="C13" s="45" t="s">
        <v>662</v>
      </c>
      <c r="D13" s="44" t="s">
        <v>43</v>
      </c>
      <c r="E13" s="44" t="s">
        <v>36</v>
      </c>
      <c r="F13" s="46" t="s">
        <v>37</v>
      </c>
      <c r="G13" s="44">
        <v>20</v>
      </c>
      <c r="H13" s="22"/>
      <c r="I13" s="44">
        <v>1.4</v>
      </c>
      <c r="J13" s="47">
        <f t="shared" si="0"/>
        <v>0</v>
      </c>
      <c r="K13" s="25"/>
    </row>
    <row r="14" ht="28.05" customHeight="1" spans="1:11">
      <c r="A14" s="43">
        <v>12</v>
      </c>
      <c r="B14" s="44" t="s">
        <v>663</v>
      </c>
      <c r="C14" s="45" t="s">
        <v>660</v>
      </c>
      <c r="D14" s="44" t="s">
        <v>43</v>
      </c>
      <c r="E14" s="44" t="s">
        <v>36</v>
      </c>
      <c r="F14" s="46" t="s">
        <v>37</v>
      </c>
      <c r="G14" s="44">
        <v>20</v>
      </c>
      <c r="H14" s="22"/>
      <c r="I14" s="44">
        <v>1.2</v>
      </c>
      <c r="J14" s="47">
        <f t="shared" si="0"/>
        <v>0</v>
      </c>
      <c r="K14" s="25"/>
    </row>
    <row r="15" ht="28.05" customHeight="1" spans="1:11">
      <c r="A15" s="43">
        <v>13</v>
      </c>
      <c r="B15" s="44" t="s">
        <v>664</v>
      </c>
      <c r="C15" s="45" t="s">
        <v>662</v>
      </c>
      <c r="D15" s="44" t="s">
        <v>43</v>
      </c>
      <c r="E15" s="44" t="s">
        <v>36</v>
      </c>
      <c r="F15" s="46" t="s">
        <v>37</v>
      </c>
      <c r="G15" s="44">
        <v>20</v>
      </c>
      <c r="H15" s="22"/>
      <c r="I15" s="44">
        <v>1.4</v>
      </c>
      <c r="J15" s="47">
        <f t="shared" si="0"/>
        <v>0</v>
      </c>
      <c r="K15" s="25"/>
    </row>
    <row r="16" ht="28.05" customHeight="1" spans="1:11">
      <c r="A16" s="43">
        <v>14</v>
      </c>
      <c r="B16" s="44" t="s">
        <v>665</v>
      </c>
      <c r="C16" s="45" t="s">
        <v>666</v>
      </c>
      <c r="D16" s="44" t="s">
        <v>43</v>
      </c>
      <c r="E16" s="44" t="s">
        <v>36</v>
      </c>
      <c r="F16" s="46" t="s">
        <v>37</v>
      </c>
      <c r="G16" s="44">
        <v>20</v>
      </c>
      <c r="H16" s="22"/>
      <c r="I16" s="44">
        <v>1</v>
      </c>
      <c r="J16" s="47">
        <f t="shared" si="0"/>
        <v>0</v>
      </c>
      <c r="K16" s="25"/>
    </row>
    <row r="17" ht="28.05" customHeight="1" spans="1:11">
      <c r="A17" s="43">
        <v>15</v>
      </c>
      <c r="B17" s="44" t="s">
        <v>667</v>
      </c>
      <c r="C17" s="45" t="s">
        <v>666</v>
      </c>
      <c r="D17" s="44" t="s">
        <v>43</v>
      </c>
      <c r="E17" s="44" t="s">
        <v>36</v>
      </c>
      <c r="F17" s="46" t="s">
        <v>37</v>
      </c>
      <c r="G17" s="44">
        <v>20</v>
      </c>
      <c r="H17" s="22"/>
      <c r="I17" s="44">
        <v>1.4</v>
      </c>
      <c r="J17" s="47">
        <f t="shared" si="0"/>
        <v>0</v>
      </c>
      <c r="K17" s="25"/>
    </row>
    <row r="18" ht="28.05" customHeight="1" spans="1:11">
      <c r="A18" s="43">
        <v>16</v>
      </c>
      <c r="B18" s="44" t="s">
        <v>668</v>
      </c>
      <c r="C18" s="45" t="s">
        <v>666</v>
      </c>
      <c r="D18" s="44" t="s">
        <v>43</v>
      </c>
      <c r="E18" s="44" t="s">
        <v>36</v>
      </c>
      <c r="F18" s="46" t="s">
        <v>37</v>
      </c>
      <c r="G18" s="44">
        <v>20</v>
      </c>
      <c r="H18" s="22"/>
      <c r="I18" s="44">
        <v>1.4</v>
      </c>
      <c r="J18" s="47">
        <f t="shared" si="0"/>
        <v>0</v>
      </c>
      <c r="K18" s="25"/>
    </row>
    <row r="19" ht="28.05" customHeight="1" spans="1:11">
      <c r="A19" s="43">
        <v>17</v>
      </c>
      <c r="B19" s="44" t="s">
        <v>669</v>
      </c>
      <c r="C19" s="45" t="s">
        <v>670</v>
      </c>
      <c r="D19" s="44" t="s">
        <v>43</v>
      </c>
      <c r="E19" s="44" t="s">
        <v>36</v>
      </c>
      <c r="F19" s="46" t="s">
        <v>37</v>
      </c>
      <c r="G19" s="44">
        <v>64</v>
      </c>
      <c r="H19" s="22"/>
      <c r="I19" s="44">
        <v>1.2</v>
      </c>
      <c r="J19" s="47">
        <f t="shared" si="0"/>
        <v>0</v>
      </c>
      <c r="K19" s="25"/>
    </row>
    <row r="20" ht="28.05" customHeight="1" spans="1:11">
      <c r="A20" s="43">
        <v>18</v>
      </c>
      <c r="B20" s="44" t="s">
        <v>671</v>
      </c>
      <c r="C20" s="45" t="s">
        <v>670</v>
      </c>
      <c r="D20" s="44" t="s">
        <v>43</v>
      </c>
      <c r="E20" s="44" t="s">
        <v>36</v>
      </c>
      <c r="F20" s="46" t="s">
        <v>37</v>
      </c>
      <c r="G20" s="44">
        <v>64</v>
      </c>
      <c r="H20" s="22"/>
      <c r="I20" s="44">
        <v>1.4</v>
      </c>
      <c r="J20" s="47">
        <f t="shared" si="0"/>
        <v>0</v>
      </c>
      <c r="K20" s="25"/>
    </row>
    <row r="21" ht="28.05" customHeight="1" spans="1:11">
      <c r="A21" s="43">
        <v>19</v>
      </c>
      <c r="B21" s="44" t="s">
        <v>672</v>
      </c>
      <c r="C21" s="45" t="s">
        <v>670</v>
      </c>
      <c r="D21" s="44" t="s">
        <v>43</v>
      </c>
      <c r="E21" s="44" t="s">
        <v>36</v>
      </c>
      <c r="F21" s="46" t="s">
        <v>37</v>
      </c>
      <c r="G21" s="44">
        <v>64</v>
      </c>
      <c r="H21" s="22"/>
      <c r="I21" s="44">
        <v>1.4</v>
      </c>
      <c r="J21" s="47">
        <f t="shared" si="0"/>
        <v>0</v>
      </c>
      <c r="K21" s="25"/>
    </row>
    <row r="22" ht="28.05" customHeight="1" spans="1:11">
      <c r="A22" s="43">
        <v>20</v>
      </c>
      <c r="B22" s="44" t="s">
        <v>673</v>
      </c>
      <c r="C22" s="45" t="s">
        <v>674</v>
      </c>
      <c r="D22" s="44" t="s">
        <v>43</v>
      </c>
      <c r="E22" s="44" t="s">
        <v>36</v>
      </c>
      <c r="F22" s="46" t="s">
        <v>37</v>
      </c>
      <c r="G22" s="44">
        <v>40</v>
      </c>
      <c r="H22" s="22"/>
      <c r="I22" s="44">
        <v>1.2</v>
      </c>
      <c r="J22" s="47">
        <f t="shared" si="0"/>
        <v>0</v>
      </c>
      <c r="K22" s="25"/>
    </row>
    <row r="23" ht="28.05" customHeight="1" spans="1:11">
      <c r="A23" s="43">
        <v>21</v>
      </c>
      <c r="B23" s="44" t="s">
        <v>675</v>
      </c>
      <c r="C23" s="45" t="s">
        <v>676</v>
      </c>
      <c r="D23" s="44" t="s">
        <v>43</v>
      </c>
      <c r="E23" s="44" t="s">
        <v>36</v>
      </c>
      <c r="F23" s="46" t="s">
        <v>37</v>
      </c>
      <c r="G23" s="44">
        <v>40</v>
      </c>
      <c r="H23" s="22"/>
      <c r="I23" s="44">
        <v>1.4</v>
      </c>
      <c r="J23" s="47">
        <f t="shared" si="0"/>
        <v>0</v>
      </c>
      <c r="K23" s="25"/>
    </row>
    <row r="24" ht="28.05" customHeight="1" spans="1:11">
      <c r="A24" s="43">
        <v>22</v>
      </c>
      <c r="B24" s="44" t="s">
        <v>677</v>
      </c>
      <c r="C24" s="45" t="s">
        <v>674</v>
      </c>
      <c r="D24" s="44" t="s">
        <v>43</v>
      </c>
      <c r="E24" s="44" t="s">
        <v>36</v>
      </c>
      <c r="F24" s="46" t="s">
        <v>37</v>
      </c>
      <c r="G24" s="44">
        <v>40</v>
      </c>
      <c r="H24" s="22"/>
      <c r="I24" s="44">
        <v>1.2</v>
      </c>
      <c r="J24" s="47">
        <f t="shared" si="0"/>
        <v>0</v>
      </c>
      <c r="K24" s="25"/>
    </row>
    <row r="25" ht="28.05" customHeight="1" spans="1:11">
      <c r="A25" s="43">
        <v>23</v>
      </c>
      <c r="B25" s="44" t="s">
        <v>678</v>
      </c>
      <c r="C25" s="45" t="s">
        <v>676</v>
      </c>
      <c r="D25" s="44" t="s">
        <v>43</v>
      </c>
      <c r="E25" s="44" t="s">
        <v>36</v>
      </c>
      <c r="F25" s="46" t="s">
        <v>37</v>
      </c>
      <c r="G25" s="44">
        <v>40</v>
      </c>
      <c r="H25" s="22"/>
      <c r="I25" s="44">
        <v>1.4</v>
      </c>
      <c r="J25" s="47">
        <f t="shared" si="0"/>
        <v>0</v>
      </c>
      <c r="K25" s="25"/>
    </row>
    <row r="26" ht="28.05" customHeight="1" spans="1:11">
      <c r="A26" s="43">
        <v>24</v>
      </c>
      <c r="B26" s="44" t="s">
        <v>679</v>
      </c>
      <c r="C26" s="45" t="s">
        <v>680</v>
      </c>
      <c r="D26" s="44" t="s">
        <v>43</v>
      </c>
      <c r="E26" s="44" t="s">
        <v>36</v>
      </c>
      <c r="F26" s="46" t="s">
        <v>37</v>
      </c>
      <c r="G26" s="44">
        <v>32</v>
      </c>
      <c r="H26" s="22"/>
      <c r="I26" s="44">
        <v>1.2</v>
      </c>
      <c r="J26" s="47">
        <f t="shared" si="0"/>
        <v>0</v>
      </c>
      <c r="K26" s="25"/>
    </row>
    <row r="27" ht="28.05" customHeight="1" spans="1:11">
      <c r="A27" s="43">
        <v>25</v>
      </c>
      <c r="B27" s="44" t="s">
        <v>681</v>
      </c>
      <c r="C27" s="45" t="s">
        <v>682</v>
      </c>
      <c r="D27" s="44" t="s">
        <v>43</v>
      </c>
      <c r="E27" s="44" t="s">
        <v>36</v>
      </c>
      <c r="F27" s="46" t="s">
        <v>37</v>
      </c>
      <c r="G27" s="44">
        <v>32</v>
      </c>
      <c r="H27" s="22"/>
      <c r="I27" s="44">
        <v>1.4</v>
      </c>
      <c r="J27" s="47">
        <f t="shared" si="0"/>
        <v>0</v>
      </c>
      <c r="K27" s="25"/>
    </row>
    <row r="28" ht="28.05" customHeight="1" spans="1:11">
      <c r="A28" s="43">
        <v>26</v>
      </c>
      <c r="B28" s="44" t="s">
        <v>683</v>
      </c>
      <c r="C28" s="45" t="s">
        <v>684</v>
      </c>
      <c r="D28" s="44" t="s">
        <v>43</v>
      </c>
      <c r="E28" s="44" t="s">
        <v>36</v>
      </c>
      <c r="F28" s="46" t="s">
        <v>37</v>
      </c>
      <c r="G28" s="44">
        <v>32</v>
      </c>
      <c r="H28" s="22"/>
      <c r="I28" s="44">
        <v>1.2</v>
      </c>
      <c r="J28" s="47">
        <f t="shared" si="0"/>
        <v>0</v>
      </c>
      <c r="K28" s="25"/>
    </row>
    <row r="29" ht="28.05" customHeight="1" spans="1:11">
      <c r="A29" s="43">
        <v>27</v>
      </c>
      <c r="B29" s="44" t="s">
        <v>685</v>
      </c>
      <c r="C29" s="45" t="s">
        <v>684</v>
      </c>
      <c r="D29" s="44" t="s">
        <v>43</v>
      </c>
      <c r="E29" s="44" t="s">
        <v>36</v>
      </c>
      <c r="F29" s="46" t="s">
        <v>37</v>
      </c>
      <c r="G29" s="44">
        <v>32</v>
      </c>
      <c r="H29" s="22"/>
      <c r="I29" s="44">
        <v>1.4</v>
      </c>
      <c r="J29" s="47">
        <f t="shared" si="0"/>
        <v>0</v>
      </c>
      <c r="K29" s="25"/>
    </row>
    <row r="30" ht="28.05" customHeight="1" spans="1:11">
      <c r="A30" s="43">
        <v>28</v>
      </c>
      <c r="B30" s="44" t="s">
        <v>686</v>
      </c>
      <c r="C30" s="45" t="s">
        <v>687</v>
      </c>
      <c r="D30" s="44" t="s">
        <v>43</v>
      </c>
      <c r="E30" s="44" t="s">
        <v>36</v>
      </c>
      <c r="F30" s="46" t="s">
        <v>37</v>
      </c>
      <c r="G30" s="44">
        <v>32</v>
      </c>
      <c r="H30" s="22"/>
      <c r="I30" s="44">
        <v>1.4</v>
      </c>
      <c r="J30" s="47">
        <f t="shared" si="0"/>
        <v>0</v>
      </c>
      <c r="K30" s="25"/>
    </row>
    <row r="31" ht="28.05" customHeight="1" spans="1:11">
      <c r="A31" s="43">
        <v>29</v>
      </c>
      <c r="B31" s="44" t="s">
        <v>688</v>
      </c>
      <c r="C31" s="45" t="s">
        <v>689</v>
      </c>
      <c r="D31" s="44" t="s">
        <v>43</v>
      </c>
      <c r="E31" s="44" t="s">
        <v>36</v>
      </c>
      <c r="F31" s="46" t="s">
        <v>37</v>
      </c>
      <c r="G31" s="44">
        <v>32</v>
      </c>
      <c r="H31" s="22"/>
      <c r="I31" s="44">
        <v>1.2</v>
      </c>
      <c r="J31" s="47">
        <f t="shared" si="0"/>
        <v>0</v>
      </c>
      <c r="K31" s="25"/>
    </row>
    <row r="32" ht="28.05" customHeight="1" spans="1:11">
      <c r="A32" s="43">
        <v>30</v>
      </c>
      <c r="B32" s="44" t="s">
        <v>690</v>
      </c>
      <c r="C32" s="45" t="s">
        <v>691</v>
      </c>
      <c r="D32" s="44" t="s">
        <v>43</v>
      </c>
      <c r="E32" s="44" t="s">
        <v>36</v>
      </c>
      <c r="F32" s="46" t="s">
        <v>37</v>
      </c>
      <c r="G32" s="44">
        <v>32</v>
      </c>
      <c r="H32" s="22"/>
      <c r="I32" s="44">
        <v>1.4</v>
      </c>
      <c r="J32" s="47">
        <f t="shared" si="0"/>
        <v>0</v>
      </c>
      <c r="K32" s="25"/>
    </row>
    <row r="33" ht="28.05" customHeight="1" spans="1:11">
      <c r="A33" s="43">
        <v>31</v>
      </c>
      <c r="B33" s="44" t="s">
        <v>692</v>
      </c>
      <c r="C33" s="45" t="s">
        <v>693</v>
      </c>
      <c r="D33" s="44" t="s">
        <v>43</v>
      </c>
      <c r="E33" s="44" t="s">
        <v>36</v>
      </c>
      <c r="F33" s="46" t="s">
        <v>37</v>
      </c>
      <c r="G33" s="44">
        <v>40</v>
      </c>
      <c r="H33" s="22"/>
      <c r="I33" s="44">
        <v>1.4</v>
      </c>
      <c r="J33" s="47">
        <f t="shared" si="0"/>
        <v>0</v>
      </c>
      <c r="K33" s="25"/>
    </row>
    <row r="34" ht="28.05" customHeight="1" spans="1:11">
      <c r="A34" s="43">
        <v>32</v>
      </c>
      <c r="B34" s="44" t="s">
        <v>694</v>
      </c>
      <c r="C34" s="45" t="s">
        <v>695</v>
      </c>
      <c r="D34" s="44" t="s">
        <v>43</v>
      </c>
      <c r="E34" s="44" t="s">
        <v>36</v>
      </c>
      <c r="F34" s="46" t="s">
        <v>37</v>
      </c>
      <c r="G34" s="44">
        <v>40</v>
      </c>
      <c r="H34" s="22"/>
      <c r="I34" s="44">
        <v>1.4</v>
      </c>
      <c r="J34" s="47">
        <f t="shared" si="0"/>
        <v>0</v>
      </c>
      <c r="K34" s="25"/>
    </row>
    <row r="35" ht="28.05" customHeight="1" spans="1:11">
      <c r="A35" s="43">
        <v>33</v>
      </c>
      <c r="B35" s="44" t="s">
        <v>696</v>
      </c>
      <c r="C35" s="45" t="s">
        <v>697</v>
      </c>
      <c r="D35" s="44" t="s">
        <v>43</v>
      </c>
      <c r="E35" s="44" t="s">
        <v>36</v>
      </c>
      <c r="F35" s="46" t="s">
        <v>37</v>
      </c>
      <c r="G35" s="44">
        <v>32</v>
      </c>
      <c r="H35" s="22"/>
      <c r="I35" s="44">
        <v>1.2</v>
      </c>
      <c r="J35" s="47">
        <f t="shared" si="0"/>
        <v>0</v>
      </c>
      <c r="K35" s="25"/>
    </row>
    <row r="36" ht="28.05" customHeight="1" spans="1:11">
      <c r="A36" s="43">
        <v>34</v>
      </c>
      <c r="B36" s="44" t="s">
        <v>698</v>
      </c>
      <c r="C36" s="45" t="s">
        <v>699</v>
      </c>
      <c r="D36" s="44" t="s">
        <v>43</v>
      </c>
      <c r="E36" s="44" t="s">
        <v>36</v>
      </c>
      <c r="F36" s="46" t="s">
        <v>37</v>
      </c>
      <c r="G36" s="44">
        <v>39</v>
      </c>
      <c r="H36" s="22"/>
      <c r="I36" s="44">
        <v>1.4</v>
      </c>
      <c r="J36" s="47">
        <f t="shared" si="0"/>
        <v>0</v>
      </c>
      <c r="K36" s="25"/>
    </row>
    <row r="37" ht="28.05" customHeight="1" spans="1:11">
      <c r="A37" s="43">
        <v>35</v>
      </c>
      <c r="B37" s="44" t="s">
        <v>700</v>
      </c>
      <c r="C37" s="45" t="s">
        <v>697</v>
      </c>
      <c r="D37" s="44" t="s">
        <v>43</v>
      </c>
      <c r="E37" s="44" t="s">
        <v>36</v>
      </c>
      <c r="F37" s="46" t="s">
        <v>37</v>
      </c>
      <c r="G37" s="44">
        <v>39</v>
      </c>
      <c r="H37" s="22"/>
      <c r="I37" s="44">
        <v>1.2</v>
      </c>
      <c r="J37" s="47">
        <f t="shared" si="0"/>
        <v>0</v>
      </c>
      <c r="K37" s="25"/>
    </row>
    <row r="38" ht="28.05" customHeight="1" spans="1:11">
      <c r="A38" s="43">
        <v>36</v>
      </c>
      <c r="B38" s="44" t="s">
        <v>701</v>
      </c>
      <c r="C38" s="45" t="s">
        <v>699</v>
      </c>
      <c r="D38" s="44" t="s">
        <v>43</v>
      </c>
      <c r="E38" s="44" t="s">
        <v>36</v>
      </c>
      <c r="F38" s="46" t="s">
        <v>37</v>
      </c>
      <c r="G38" s="44">
        <v>39</v>
      </c>
      <c r="H38" s="22"/>
      <c r="I38" s="44">
        <v>1.2</v>
      </c>
      <c r="J38" s="47">
        <f t="shared" si="0"/>
        <v>0</v>
      </c>
      <c r="K38" s="25"/>
    </row>
    <row r="39" ht="28.05" customHeight="1" spans="1:11">
      <c r="A39" s="43">
        <v>37</v>
      </c>
      <c r="B39" s="44" t="s">
        <v>702</v>
      </c>
      <c r="C39" s="45" t="s">
        <v>703</v>
      </c>
      <c r="D39" s="44" t="s">
        <v>43</v>
      </c>
      <c r="E39" s="44" t="s">
        <v>36</v>
      </c>
      <c r="F39" s="46" t="s">
        <v>37</v>
      </c>
      <c r="G39" s="44">
        <v>20</v>
      </c>
      <c r="H39" s="22"/>
      <c r="I39" s="44">
        <v>1.2</v>
      </c>
      <c r="J39" s="47">
        <f t="shared" si="0"/>
        <v>0</v>
      </c>
      <c r="K39" s="25"/>
    </row>
    <row r="40" ht="28.05" customHeight="1" spans="1:11">
      <c r="A40" s="43">
        <v>38</v>
      </c>
      <c r="B40" s="44" t="s">
        <v>704</v>
      </c>
      <c r="C40" s="45" t="s">
        <v>705</v>
      </c>
      <c r="D40" s="44" t="s">
        <v>43</v>
      </c>
      <c r="E40" s="44" t="s">
        <v>36</v>
      </c>
      <c r="F40" s="46" t="s">
        <v>37</v>
      </c>
      <c r="G40" s="44">
        <v>20</v>
      </c>
      <c r="H40" s="22"/>
      <c r="I40" s="44">
        <v>1.4</v>
      </c>
      <c r="J40" s="47">
        <f t="shared" si="0"/>
        <v>0</v>
      </c>
      <c r="K40" s="25"/>
    </row>
    <row r="41" ht="28.05" customHeight="1" spans="1:11">
      <c r="A41" s="43">
        <v>39</v>
      </c>
      <c r="B41" s="44" t="s">
        <v>706</v>
      </c>
      <c r="C41" s="45" t="s">
        <v>703</v>
      </c>
      <c r="D41" s="44" t="s">
        <v>43</v>
      </c>
      <c r="E41" s="44" t="s">
        <v>36</v>
      </c>
      <c r="F41" s="46" t="s">
        <v>37</v>
      </c>
      <c r="G41" s="44">
        <v>20</v>
      </c>
      <c r="H41" s="22"/>
      <c r="I41" s="44">
        <v>1.2</v>
      </c>
      <c r="J41" s="47">
        <f t="shared" si="0"/>
        <v>0</v>
      </c>
      <c r="K41" s="25"/>
    </row>
    <row r="42" ht="28.05" customHeight="1" spans="1:11">
      <c r="A42" s="43">
        <v>40</v>
      </c>
      <c r="B42" s="44" t="s">
        <v>707</v>
      </c>
      <c r="C42" s="45" t="s">
        <v>705</v>
      </c>
      <c r="D42" s="44" t="s">
        <v>43</v>
      </c>
      <c r="E42" s="44" t="s">
        <v>36</v>
      </c>
      <c r="F42" s="46" t="s">
        <v>37</v>
      </c>
      <c r="G42" s="44">
        <v>20</v>
      </c>
      <c r="H42" s="22"/>
      <c r="I42" s="44">
        <v>1.4</v>
      </c>
      <c r="J42" s="47">
        <f t="shared" si="0"/>
        <v>0</v>
      </c>
      <c r="K42" s="25"/>
    </row>
    <row r="43" ht="28.05" customHeight="1" spans="1:11">
      <c r="A43" s="43">
        <v>41</v>
      </c>
      <c r="B43" s="44" t="s">
        <v>708</v>
      </c>
      <c r="C43" s="45" t="s">
        <v>709</v>
      </c>
      <c r="D43" s="44" t="s">
        <v>43</v>
      </c>
      <c r="E43" s="44" t="s">
        <v>36</v>
      </c>
      <c r="F43" s="46" t="s">
        <v>37</v>
      </c>
      <c r="G43" s="44">
        <v>20</v>
      </c>
      <c r="H43" s="22"/>
      <c r="I43" s="44">
        <v>1.2</v>
      </c>
      <c r="J43" s="47">
        <f t="shared" si="0"/>
        <v>0</v>
      </c>
      <c r="K43" s="25"/>
    </row>
    <row r="44" ht="28.05" customHeight="1" spans="1:11">
      <c r="A44" s="43">
        <v>42</v>
      </c>
      <c r="B44" s="44" t="s">
        <v>710</v>
      </c>
      <c r="C44" s="45" t="s">
        <v>711</v>
      </c>
      <c r="D44" s="44" t="s">
        <v>43</v>
      </c>
      <c r="E44" s="44" t="s">
        <v>36</v>
      </c>
      <c r="F44" s="46" t="s">
        <v>37</v>
      </c>
      <c r="G44" s="44">
        <v>20</v>
      </c>
      <c r="H44" s="22"/>
      <c r="I44" s="44">
        <v>1.2</v>
      </c>
      <c r="J44" s="47">
        <f t="shared" si="0"/>
        <v>0</v>
      </c>
      <c r="K44" s="25"/>
    </row>
    <row r="45" ht="28.05" customHeight="1" spans="1:11">
      <c r="A45" s="43">
        <v>43</v>
      </c>
      <c r="B45" s="44" t="s">
        <v>712</v>
      </c>
      <c r="C45" s="45" t="s">
        <v>711</v>
      </c>
      <c r="D45" s="44" t="s">
        <v>43</v>
      </c>
      <c r="E45" s="44" t="s">
        <v>36</v>
      </c>
      <c r="F45" s="46" t="s">
        <v>37</v>
      </c>
      <c r="G45" s="44">
        <v>20</v>
      </c>
      <c r="H45" s="22"/>
      <c r="I45" s="44">
        <v>1.2</v>
      </c>
      <c r="J45" s="47">
        <f t="shared" si="0"/>
        <v>0</v>
      </c>
      <c r="K45" s="25"/>
    </row>
    <row r="46" ht="28.05" customHeight="1" spans="1:11">
      <c r="A46" s="43">
        <v>44</v>
      </c>
      <c r="B46" s="44" t="s">
        <v>713</v>
      </c>
      <c r="C46" s="45" t="s">
        <v>714</v>
      </c>
      <c r="D46" s="44" t="s">
        <v>43</v>
      </c>
      <c r="E46" s="44" t="s">
        <v>36</v>
      </c>
      <c r="F46" s="46" t="s">
        <v>37</v>
      </c>
      <c r="G46" s="44">
        <v>20</v>
      </c>
      <c r="H46" s="22"/>
      <c r="I46" s="44">
        <v>1.2</v>
      </c>
      <c r="J46" s="47">
        <f t="shared" si="0"/>
        <v>0</v>
      </c>
      <c r="K46" s="25"/>
    </row>
    <row r="47" ht="28.05" customHeight="1" spans="1:11">
      <c r="A47" s="43">
        <v>45</v>
      </c>
      <c r="B47" s="44" t="s">
        <v>715</v>
      </c>
      <c r="C47" s="45" t="s">
        <v>716</v>
      </c>
      <c r="D47" s="44" t="s">
        <v>43</v>
      </c>
      <c r="E47" s="44" t="s">
        <v>36</v>
      </c>
      <c r="F47" s="46" t="s">
        <v>37</v>
      </c>
      <c r="G47" s="44">
        <v>20</v>
      </c>
      <c r="H47" s="22"/>
      <c r="I47" s="44">
        <v>1.4</v>
      </c>
      <c r="J47" s="47">
        <f t="shared" si="0"/>
        <v>0</v>
      </c>
      <c r="K47" s="25"/>
    </row>
    <row r="48" ht="28.05" customHeight="1" spans="1:11">
      <c r="A48" s="43">
        <v>46</v>
      </c>
      <c r="B48" s="44" t="s">
        <v>717</v>
      </c>
      <c r="C48" s="45" t="s">
        <v>714</v>
      </c>
      <c r="D48" s="44" t="s">
        <v>43</v>
      </c>
      <c r="E48" s="44" t="s">
        <v>36</v>
      </c>
      <c r="F48" s="46" t="s">
        <v>37</v>
      </c>
      <c r="G48" s="44">
        <v>20</v>
      </c>
      <c r="H48" s="22"/>
      <c r="I48" s="44">
        <v>1.2</v>
      </c>
      <c r="J48" s="47">
        <f t="shared" si="0"/>
        <v>0</v>
      </c>
      <c r="K48" s="25"/>
    </row>
    <row r="49" ht="28.05" customHeight="1" spans="1:11">
      <c r="A49" s="43">
        <v>47</v>
      </c>
      <c r="B49" s="44" t="s">
        <v>718</v>
      </c>
      <c r="C49" s="45" t="s">
        <v>716</v>
      </c>
      <c r="D49" s="44" t="s">
        <v>43</v>
      </c>
      <c r="E49" s="44" t="s">
        <v>36</v>
      </c>
      <c r="F49" s="46" t="s">
        <v>37</v>
      </c>
      <c r="G49" s="44">
        <v>20</v>
      </c>
      <c r="H49" s="22"/>
      <c r="I49" s="44">
        <v>1.4</v>
      </c>
      <c r="J49" s="47">
        <f t="shared" si="0"/>
        <v>0</v>
      </c>
      <c r="K49" s="25"/>
    </row>
    <row r="50" ht="28.05" customHeight="1" spans="1:11">
      <c r="A50" s="43">
        <v>48</v>
      </c>
      <c r="B50" s="44" t="s">
        <v>719</v>
      </c>
      <c r="C50" s="45" t="s">
        <v>720</v>
      </c>
      <c r="D50" s="44" t="s">
        <v>43</v>
      </c>
      <c r="E50" s="44" t="s">
        <v>36</v>
      </c>
      <c r="F50" s="46" t="s">
        <v>37</v>
      </c>
      <c r="G50" s="44">
        <v>13</v>
      </c>
      <c r="H50" s="22"/>
      <c r="I50" s="44">
        <v>1.2</v>
      </c>
      <c r="J50" s="47">
        <f t="shared" si="0"/>
        <v>0</v>
      </c>
      <c r="K50" s="25"/>
    </row>
    <row r="51" ht="28.05" customHeight="1" spans="1:11">
      <c r="A51" s="43">
        <v>49</v>
      </c>
      <c r="B51" s="44" t="s">
        <v>721</v>
      </c>
      <c r="C51" s="45" t="s">
        <v>722</v>
      </c>
      <c r="D51" s="44" t="s">
        <v>43</v>
      </c>
      <c r="E51" s="44" t="s">
        <v>36</v>
      </c>
      <c r="F51" s="46" t="s">
        <v>37</v>
      </c>
      <c r="G51" s="44">
        <v>13</v>
      </c>
      <c r="H51" s="22"/>
      <c r="I51" s="44">
        <v>1.4</v>
      </c>
      <c r="J51" s="47">
        <f t="shared" si="0"/>
        <v>0</v>
      </c>
      <c r="K51" s="25"/>
    </row>
    <row r="52" ht="28.05" customHeight="1" spans="1:11">
      <c r="A52" s="43">
        <v>50</v>
      </c>
      <c r="B52" s="44" t="s">
        <v>723</v>
      </c>
      <c r="C52" s="45" t="s">
        <v>720</v>
      </c>
      <c r="D52" s="44" t="s">
        <v>43</v>
      </c>
      <c r="E52" s="44" t="s">
        <v>36</v>
      </c>
      <c r="F52" s="46" t="s">
        <v>37</v>
      </c>
      <c r="G52" s="44">
        <v>13</v>
      </c>
      <c r="H52" s="22"/>
      <c r="I52" s="44">
        <v>1.2</v>
      </c>
      <c r="J52" s="47">
        <f t="shared" si="0"/>
        <v>0</v>
      </c>
      <c r="K52" s="25"/>
    </row>
    <row r="53" ht="28.05" customHeight="1" spans="1:11">
      <c r="A53" s="43">
        <v>51</v>
      </c>
      <c r="B53" s="44" t="s">
        <v>724</v>
      </c>
      <c r="C53" s="45" t="s">
        <v>722</v>
      </c>
      <c r="D53" s="44" t="s">
        <v>43</v>
      </c>
      <c r="E53" s="44" t="s">
        <v>36</v>
      </c>
      <c r="F53" s="46" t="s">
        <v>37</v>
      </c>
      <c r="G53" s="44">
        <v>13</v>
      </c>
      <c r="H53" s="22"/>
      <c r="I53" s="44">
        <v>1.4</v>
      </c>
      <c r="J53" s="47">
        <f t="shared" si="0"/>
        <v>0</v>
      </c>
      <c r="K53" s="25"/>
    </row>
    <row r="54" ht="28.05" customHeight="1" spans="1:11">
      <c r="A54" s="43">
        <v>52</v>
      </c>
      <c r="B54" s="44" t="s">
        <v>725</v>
      </c>
      <c r="C54" s="45" t="s">
        <v>726</v>
      </c>
      <c r="D54" s="44" t="s">
        <v>43</v>
      </c>
      <c r="E54" s="44" t="s">
        <v>36</v>
      </c>
      <c r="F54" s="46" t="s">
        <v>37</v>
      </c>
      <c r="G54" s="44">
        <v>13</v>
      </c>
      <c r="H54" s="22"/>
      <c r="I54" s="44">
        <v>1.2</v>
      </c>
      <c r="J54" s="47">
        <f t="shared" si="0"/>
        <v>0</v>
      </c>
      <c r="K54" s="25"/>
    </row>
    <row r="55" ht="28.05" customHeight="1" spans="1:11">
      <c r="A55" s="43">
        <v>53</v>
      </c>
      <c r="B55" s="44" t="s">
        <v>727</v>
      </c>
      <c r="C55" s="45" t="s">
        <v>728</v>
      </c>
      <c r="D55" s="44" t="s">
        <v>43</v>
      </c>
      <c r="E55" s="44" t="s">
        <v>36</v>
      </c>
      <c r="F55" s="46" t="s">
        <v>37</v>
      </c>
      <c r="G55" s="44">
        <v>13</v>
      </c>
      <c r="H55" s="22"/>
      <c r="I55" s="44">
        <v>1.4</v>
      </c>
      <c r="J55" s="47">
        <f t="shared" si="0"/>
        <v>0</v>
      </c>
      <c r="K55" s="25"/>
    </row>
    <row r="56" ht="28.05" customHeight="1" spans="1:11">
      <c r="A56" s="43">
        <v>54</v>
      </c>
      <c r="B56" s="44" t="s">
        <v>729</v>
      </c>
      <c r="C56" s="45" t="s">
        <v>726</v>
      </c>
      <c r="D56" s="44" t="s">
        <v>43</v>
      </c>
      <c r="E56" s="44" t="s">
        <v>36</v>
      </c>
      <c r="F56" s="46" t="s">
        <v>37</v>
      </c>
      <c r="G56" s="44">
        <v>13</v>
      </c>
      <c r="H56" s="22"/>
      <c r="I56" s="44">
        <v>1.2</v>
      </c>
      <c r="J56" s="47">
        <f t="shared" si="0"/>
        <v>0</v>
      </c>
      <c r="K56" s="25"/>
    </row>
    <row r="57" ht="28.05" customHeight="1" spans="1:11">
      <c r="A57" s="43">
        <v>55</v>
      </c>
      <c r="B57" s="44" t="s">
        <v>730</v>
      </c>
      <c r="C57" s="45" t="s">
        <v>728</v>
      </c>
      <c r="D57" s="44" t="s">
        <v>43</v>
      </c>
      <c r="E57" s="44" t="s">
        <v>36</v>
      </c>
      <c r="F57" s="46" t="s">
        <v>37</v>
      </c>
      <c r="G57" s="44">
        <v>13</v>
      </c>
      <c r="H57" s="22"/>
      <c r="I57" s="44">
        <v>1.4</v>
      </c>
      <c r="J57" s="47">
        <f t="shared" si="0"/>
        <v>0</v>
      </c>
      <c r="K57" s="25"/>
    </row>
    <row r="58" ht="28.05" customHeight="1" spans="1:11">
      <c r="A58" s="43">
        <v>56</v>
      </c>
      <c r="B58" s="44" t="s">
        <v>731</v>
      </c>
      <c r="C58" s="45" t="s">
        <v>732</v>
      </c>
      <c r="D58" s="44" t="s">
        <v>43</v>
      </c>
      <c r="E58" s="44" t="s">
        <v>36</v>
      </c>
      <c r="F58" s="46" t="s">
        <v>37</v>
      </c>
      <c r="G58" s="44">
        <v>13</v>
      </c>
      <c r="H58" s="22"/>
      <c r="I58" s="44">
        <v>1.2</v>
      </c>
      <c r="J58" s="47">
        <f t="shared" si="0"/>
        <v>0</v>
      </c>
      <c r="K58" s="25"/>
    </row>
    <row r="59" ht="28.05" customHeight="1" spans="1:11">
      <c r="A59" s="43">
        <v>57</v>
      </c>
      <c r="B59" s="44" t="s">
        <v>733</v>
      </c>
      <c r="C59" s="45" t="s">
        <v>734</v>
      </c>
      <c r="D59" s="44" t="s">
        <v>43</v>
      </c>
      <c r="E59" s="44" t="s">
        <v>36</v>
      </c>
      <c r="F59" s="46" t="s">
        <v>37</v>
      </c>
      <c r="G59" s="44">
        <v>13</v>
      </c>
      <c r="H59" s="22"/>
      <c r="I59" s="44">
        <v>1.4</v>
      </c>
      <c r="J59" s="47">
        <f t="shared" si="0"/>
        <v>0</v>
      </c>
      <c r="K59" s="25"/>
    </row>
    <row r="60" ht="28.05" customHeight="1" spans="1:11">
      <c r="A60" s="43">
        <v>58</v>
      </c>
      <c r="B60" s="44" t="s">
        <v>735</v>
      </c>
      <c r="C60" s="45" t="s">
        <v>732</v>
      </c>
      <c r="D60" s="44" t="s">
        <v>43</v>
      </c>
      <c r="E60" s="44" t="s">
        <v>36</v>
      </c>
      <c r="F60" s="46" t="s">
        <v>37</v>
      </c>
      <c r="G60" s="44">
        <v>13</v>
      </c>
      <c r="H60" s="22"/>
      <c r="I60" s="44">
        <v>1.2</v>
      </c>
      <c r="J60" s="47">
        <f t="shared" si="0"/>
        <v>0</v>
      </c>
      <c r="K60" s="25"/>
    </row>
    <row r="61" ht="28.05" customHeight="1" spans="1:11">
      <c r="A61" s="43">
        <v>59</v>
      </c>
      <c r="B61" s="44" t="s">
        <v>736</v>
      </c>
      <c r="C61" s="45" t="s">
        <v>734</v>
      </c>
      <c r="D61" s="44" t="s">
        <v>43</v>
      </c>
      <c r="E61" s="44" t="s">
        <v>36</v>
      </c>
      <c r="F61" s="46" t="s">
        <v>37</v>
      </c>
      <c r="G61" s="44">
        <v>13</v>
      </c>
      <c r="H61" s="22"/>
      <c r="I61" s="44">
        <v>1.4</v>
      </c>
      <c r="J61" s="47">
        <f t="shared" si="0"/>
        <v>0</v>
      </c>
      <c r="K61" s="25"/>
    </row>
    <row r="62" ht="28.05" customHeight="1" spans="1:11">
      <c r="A62" s="43">
        <v>60</v>
      </c>
      <c r="B62" s="44" t="s">
        <v>737</v>
      </c>
      <c r="C62" s="45" t="s">
        <v>738</v>
      </c>
      <c r="D62" s="44" t="s">
        <v>43</v>
      </c>
      <c r="E62" s="44" t="s">
        <v>36</v>
      </c>
      <c r="F62" s="46" t="s">
        <v>37</v>
      </c>
      <c r="G62" s="44">
        <v>48</v>
      </c>
      <c r="H62" s="22"/>
      <c r="I62" s="44">
        <v>1.2</v>
      </c>
      <c r="J62" s="47">
        <f t="shared" si="0"/>
        <v>0</v>
      </c>
      <c r="K62" s="25"/>
    </row>
    <row r="63" ht="28.05" customHeight="1" spans="1:11">
      <c r="A63" s="43">
        <v>61</v>
      </c>
      <c r="B63" s="44" t="s">
        <v>739</v>
      </c>
      <c r="C63" s="45" t="s">
        <v>740</v>
      </c>
      <c r="D63" s="44" t="s">
        <v>43</v>
      </c>
      <c r="E63" s="44" t="s">
        <v>36</v>
      </c>
      <c r="F63" s="46" t="s">
        <v>37</v>
      </c>
      <c r="G63" s="44">
        <v>48</v>
      </c>
      <c r="H63" s="22"/>
      <c r="I63" s="44">
        <v>1.4</v>
      </c>
      <c r="J63" s="47">
        <f t="shared" si="0"/>
        <v>0</v>
      </c>
      <c r="K63" s="25"/>
    </row>
    <row r="64" ht="28.05" customHeight="1" spans="1:11">
      <c r="A64" s="43">
        <v>62</v>
      </c>
      <c r="B64" s="44" t="s">
        <v>741</v>
      </c>
      <c r="C64" s="45" t="s">
        <v>742</v>
      </c>
      <c r="D64" s="44" t="s">
        <v>43</v>
      </c>
      <c r="E64" s="44" t="s">
        <v>36</v>
      </c>
      <c r="F64" s="46" t="s">
        <v>37</v>
      </c>
      <c r="G64" s="44">
        <v>48</v>
      </c>
      <c r="H64" s="22"/>
      <c r="I64" s="44">
        <v>1.4</v>
      </c>
      <c r="J64" s="47">
        <f t="shared" si="0"/>
        <v>0</v>
      </c>
      <c r="K64" s="25"/>
    </row>
    <row r="65" ht="28.05" customHeight="1" spans="1:11">
      <c r="A65" s="43">
        <v>63</v>
      </c>
      <c r="B65" s="44" t="s">
        <v>743</v>
      </c>
      <c r="C65" s="45" t="s">
        <v>744</v>
      </c>
      <c r="D65" s="44" t="s">
        <v>43</v>
      </c>
      <c r="E65" s="44" t="s">
        <v>36</v>
      </c>
      <c r="F65" s="46" t="s">
        <v>37</v>
      </c>
      <c r="G65" s="44">
        <v>66</v>
      </c>
      <c r="H65" s="22"/>
      <c r="I65" s="44">
        <v>1.4</v>
      </c>
      <c r="J65" s="47">
        <f t="shared" si="0"/>
        <v>0</v>
      </c>
      <c r="K65" s="25"/>
    </row>
    <row r="66" ht="28.05" customHeight="1" spans="1:11">
      <c r="A66" s="43">
        <v>64</v>
      </c>
      <c r="B66" s="44" t="s">
        <v>745</v>
      </c>
      <c r="C66" s="45" t="s">
        <v>744</v>
      </c>
      <c r="D66" s="44" t="s">
        <v>43</v>
      </c>
      <c r="E66" s="44" t="s">
        <v>36</v>
      </c>
      <c r="F66" s="46" t="s">
        <v>37</v>
      </c>
      <c r="G66" s="44">
        <v>66</v>
      </c>
      <c r="H66" s="22"/>
      <c r="I66" s="44">
        <v>1.4</v>
      </c>
      <c r="J66" s="47">
        <f t="shared" si="0"/>
        <v>0</v>
      </c>
      <c r="K66" s="25"/>
    </row>
    <row r="67" ht="28.05" customHeight="1" spans="1:11">
      <c r="A67" s="43">
        <v>65</v>
      </c>
      <c r="B67" s="44" t="s">
        <v>746</v>
      </c>
      <c r="C67" s="45" t="s">
        <v>747</v>
      </c>
      <c r="D67" s="44" t="s">
        <v>43</v>
      </c>
      <c r="E67" s="44" t="s">
        <v>36</v>
      </c>
      <c r="F67" s="46" t="s">
        <v>37</v>
      </c>
      <c r="G67" s="44">
        <v>13</v>
      </c>
      <c r="H67" s="22"/>
      <c r="I67" s="44">
        <v>1.4</v>
      </c>
      <c r="J67" s="47">
        <f t="shared" si="0"/>
        <v>0</v>
      </c>
      <c r="K67" s="25"/>
    </row>
    <row r="68" ht="28.05" customHeight="1" spans="1:11">
      <c r="A68" s="43">
        <v>66</v>
      </c>
      <c r="B68" s="44" t="s">
        <v>748</v>
      </c>
      <c r="C68" s="45" t="s">
        <v>749</v>
      </c>
      <c r="D68" s="44" t="s">
        <v>43</v>
      </c>
      <c r="E68" s="44" t="s">
        <v>36</v>
      </c>
      <c r="F68" s="46" t="s">
        <v>37</v>
      </c>
      <c r="G68" s="44">
        <v>13</v>
      </c>
      <c r="H68" s="22"/>
      <c r="I68" s="44">
        <v>1.2</v>
      </c>
      <c r="J68" s="47">
        <f t="shared" ref="J68:J131" si="1">ROUND(G68*ROUND(H68,0)*I68,0)</f>
        <v>0</v>
      </c>
      <c r="K68" s="25"/>
    </row>
    <row r="69" ht="28.05" customHeight="1" spans="1:11">
      <c r="A69" s="43">
        <v>67</v>
      </c>
      <c r="B69" s="44" t="s">
        <v>750</v>
      </c>
      <c r="C69" s="45" t="s">
        <v>747</v>
      </c>
      <c r="D69" s="44" t="s">
        <v>43</v>
      </c>
      <c r="E69" s="44" t="s">
        <v>36</v>
      </c>
      <c r="F69" s="46" t="s">
        <v>37</v>
      </c>
      <c r="G69" s="44">
        <v>13</v>
      </c>
      <c r="H69" s="22"/>
      <c r="I69" s="44">
        <v>1.4</v>
      </c>
      <c r="J69" s="47">
        <f t="shared" si="1"/>
        <v>0</v>
      </c>
      <c r="K69" s="25"/>
    </row>
    <row r="70" ht="28.05" customHeight="1" spans="1:11">
      <c r="A70" s="43">
        <v>68</v>
      </c>
      <c r="B70" s="44" t="s">
        <v>751</v>
      </c>
      <c r="C70" s="45" t="s">
        <v>752</v>
      </c>
      <c r="D70" s="44" t="s">
        <v>43</v>
      </c>
      <c r="E70" s="44" t="s">
        <v>36</v>
      </c>
      <c r="F70" s="46" t="s">
        <v>37</v>
      </c>
      <c r="G70" s="44">
        <v>16</v>
      </c>
      <c r="H70" s="22"/>
      <c r="I70" s="44">
        <v>1.2</v>
      </c>
      <c r="J70" s="47">
        <f t="shared" si="1"/>
        <v>0</v>
      </c>
      <c r="K70" s="25"/>
    </row>
    <row r="71" ht="28.05" customHeight="1" spans="1:11">
      <c r="A71" s="43">
        <v>69</v>
      </c>
      <c r="B71" s="44" t="s">
        <v>753</v>
      </c>
      <c r="C71" s="45" t="s">
        <v>754</v>
      </c>
      <c r="D71" s="44" t="s">
        <v>43</v>
      </c>
      <c r="E71" s="44" t="s">
        <v>36</v>
      </c>
      <c r="F71" s="46" t="s">
        <v>37</v>
      </c>
      <c r="G71" s="44">
        <v>16</v>
      </c>
      <c r="H71" s="22"/>
      <c r="I71" s="44">
        <v>1.4</v>
      </c>
      <c r="J71" s="47">
        <f t="shared" si="1"/>
        <v>0</v>
      </c>
      <c r="K71" s="25"/>
    </row>
    <row r="72" ht="28.05" customHeight="1" spans="1:11">
      <c r="A72" s="43">
        <v>70</v>
      </c>
      <c r="B72" s="44" t="s">
        <v>755</v>
      </c>
      <c r="C72" s="45" t="s">
        <v>752</v>
      </c>
      <c r="D72" s="44" t="s">
        <v>43</v>
      </c>
      <c r="E72" s="44" t="s">
        <v>36</v>
      </c>
      <c r="F72" s="46" t="s">
        <v>37</v>
      </c>
      <c r="G72" s="44">
        <v>16</v>
      </c>
      <c r="H72" s="22"/>
      <c r="I72" s="44">
        <v>1.2</v>
      </c>
      <c r="J72" s="47">
        <f t="shared" si="1"/>
        <v>0</v>
      </c>
      <c r="K72" s="25"/>
    </row>
    <row r="73" ht="28.05" customHeight="1" spans="1:11">
      <c r="A73" s="43">
        <v>71</v>
      </c>
      <c r="B73" s="44" t="s">
        <v>756</v>
      </c>
      <c r="C73" s="45" t="s">
        <v>754</v>
      </c>
      <c r="D73" s="44" t="s">
        <v>43</v>
      </c>
      <c r="E73" s="44" t="s">
        <v>36</v>
      </c>
      <c r="F73" s="46" t="s">
        <v>37</v>
      </c>
      <c r="G73" s="44">
        <v>16</v>
      </c>
      <c r="H73" s="22"/>
      <c r="I73" s="44">
        <v>1.4</v>
      </c>
      <c r="J73" s="47">
        <f t="shared" si="1"/>
        <v>0</v>
      </c>
      <c r="K73" s="25"/>
    </row>
    <row r="74" ht="28.05" customHeight="1" spans="1:11">
      <c r="A74" s="43">
        <v>72</v>
      </c>
      <c r="B74" s="44" t="s">
        <v>757</v>
      </c>
      <c r="C74" s="45" t="s">
        <v>758</v>
      </c>
      <c r="D74" s="44" t="s">
        <v>43</v>
      </c>
      <c r="E74" s="44" t="s">
        <v>36</v>
      </c>
      <c r="F74" s="46" t="s">
        <v>37</v>
      </c>
      <c r="G74" s="44">
        <v>13</v>
      </c>
      <c r="H74" s="22"/>
      <c r="I74" s="44">
        <v>1.2</v>
      </c>
      <c r="J74" s="47">
        <f t="shared" si="1"/>
        <v>0</v>
      </c>
      <c r="K74" s="25"/>
    </row>
    <row r="75" ht="28.05" customHeight="1" spans="1:11">
      <c r="A75" s="43">
        <v>73</v>
      </c>
      <c r="B75" s="44" t="s">
        <v>759</v>
      </c>
      <c r="C75" s="45" t="s">
        <v>760</v>
      </c>
      <c r="D75" s="44" t="s">
        <v>43</v>
      </c>
      <c r="E75" s="44" t="s">
        <v>36</v>
      </c>
      <c r="F75" s="46" t="s">
        <v>37</v>
      </c>
      <c r="G75" s="44">
        <v>13</v>
      </c>
      <c r="H75" s="22"/>
      <c r="I75" s="44">
        <v>1.4</v>
      </c>
      <c r="J75" s="47">
        <f t="shared" si="1"/>
        <v>0</v>
      </c>
      <c r="K75" s="25"/>
    </row>
    <row r="76" ht="28.05" customHeight="1" spans="1:11">
      <c r="A76" s="43">
        <v>74</v>
      </c>
      <c r="B76" s="44" t="s">
        <v>761</v>
      </c>
      <c r="C76" s="45" t="s">
        <v>762</v>
      </c>
      <c r="D76" s="44" t="s">
        <v>43</v>
      </c>
      <c r="E76" s="44" t="s">
        <v>36</v>
      </c>
      <c r="F76" s="46" t="s">
        <v>37</v>
      </c>
      <c r="G76" s="44">
        <v>20</v>
      </c>
      <c r="H76" s="22"/>
      <c r="I76" s="44">
        <v>1.2</v>
      </c>
      <c r="J76" s="47">
        <f t="shared" si="1"/>
        <v>0</v>
      </c>
      <c r="K76" s="25"/>
    </row>
    <row r="77" ht="28.05" customHeight="1" spans="1:11">
      <c r="A77" s="43">
        <v>75</v>
      </c>
      <c r="B77" s="44" t="s">
        <v>763</v>
      </c>
      <c r="C77" s="45" t="s">
        <v>764</v>
      </c>
      <c r="D77" s="44" t="s">
        <v>43</v>
      </c>
      <c r="E77" s="44" t="s">
        <v>36</v>
      </c>
      <c r="F77" s="46" t="s">
        <v>37</v>
      </c>
      <c r="G77" s="44">
        <v>20</v>
      </c>
      <c r="H77" s="22"/>
      <c r="I77" s="44">
        <v>1.4</v>
      </c>
      <c r="J77" s="47">
        <f t="shared" si="1"/>
        <v>0</v>
      </c>
      <c r="K77" s="25"/>
    </row>
    <row r="78" ht="28.05" customHeight="1" spans="1:11">
      <c r="A78" s="43">
        <v>76</v>
      </c>
      <c r="B78" s="44" t="s">
        <v>765</v>
      </c>
      <c r="C78" s="45" t="s">
        <v>762</v>
      </c>
      <c r="D78" s="44" t="s">
        <v>43</v>
      </c>
      <c r="E78" s="44" t="s">
        <v>36</v>
      </c>
      <c r="F78" s="46" t="s">
        <v>37</v>
      </c>
      <c r="G78" s="44">
        <v>20</v>
      </c>
      <c r="H78" s="22"/>
      <c r="I78" s="44">
        <v>1.2</v>
      </c>
      <c r="J78" s="47">
        <f t="shared" si="1"/>
        <v>0</v>
      </c>
      <c r="K78" s="25"/>
    </row>
    <row r="79" ht="28.05" customHeight="1" spans="1:11">
      <c r="A79" s="43">
        <v>77</v>
      </c>
      <c r="B79" s="44" t="s">
        <v>766</v>
      </c>
      <c r="C79" s="45" t="s">
        <v>764</v>
      </c>
      <c r="D79" s="44" t="s">
        <v>43</v>
      </c>
      <c r="E79" s="44" t="s">
        <v>36</v>
      </c>
      <c r="F79" s="46" t="s">
        <v>37</v>
      </c>
      <c r="G79" s="44">
        <v>20</v>
      </c>
      <c r="H79" s="22"/>
      <c r="I79" s="44">
        <v>1.4</v>
      </c>
      <c r="J79" s="47">
        <f t="shared" si="1"/>
        <v>0</v>
      </c>
      <c r="K79" s="25"/>
    </row>
    <row r="80" ht="28.05" customHeight="1" spans="1:11">
      <c r="A80" s="43">
        <v>78</v>
      </c>
      <c r="B80" s="44" t="s">
        <v>767</v>
      </c>
      <c r="C80" s="45" t="s">
        <v>768</v>
      </c>
      <c r="D80" s="44" t="s">
        <v>43</v>
      </c>
      <c r="E80" s="44" t="s">
        <v>36</v>
      </c>
      <c r="F80" s="46" t="s">
        <v>37</v>
      </c>
      <c r="G80" s="44">
        <v>20</v>
      </c>
      <c r="H80" s="22"/>
      <c r="I80" s="44">
        <v>1.2</v>
      </c>
      <c r="J80" s="47">
        <f t="shared" si="1"/>
        <v>0</v>
      </c>
      <c r="K80" s="25"/>
    </row>
    <row r="81" ht="28.05" customHeight="1" spans="1:11">
      <c r="A81" s="43">
        <v>79</v>
      </c>
      <c r="B81" s="44" t="s">
        <v>769</v>
      </c>
      <c r="C81" s="45" t="s">
        <v>770</v>
      </c>
      <c r="D81" s="44" t="s">
        <v>43</v>
      </c>
      <c r="E81" s="44" t="s">
        <v>36</v>
      </c>
      <c r="F81" s="46" t="s">
        <v>37</v>
      </c>
      <c r="G81" s="44">
        <v>20</v>
      </c>
      <c r="H81" s="22"/>
      <c r="I81" s="44">
        <v>1.2</v>
      </c>
      <c r="J81" s="47">
        <f t="shared" si="1"/>
        <v>0</v>
      </c>
      <c r="K81" s="25"/>
    </row>
    <row r="82" ht="28.05" customHeight="1" spans="1:11">
      <c r="A82" s="43">
        <v>80</v>
      </c>
      <c r="B82" s="44" t="s">
        <v>771</v>
      </c>
      <c r="C82" s="45" t="s">
        <v>772</v>
      </c>
      <c r="D82" s="44" t="s">
        <v>43</v>
      </c>
      <c r="E82" s="44" t="s">
        <v>36</v>
      </c>
      <c r="F82" s="46" t="s">
        <v>37</v>
      </c>
      <c r="G82" s="44">
        <v>20</v>
      </c>
      <c r="H82" s="22"/>
      <c r="I82" s="44">
        <v>1.4</v>
      </c>
      <c r="J82" s="47">
        <f t="shared" si="1"/>
        <v>0</v>
      </c>
      <c r="K82" s="25"/>
    </row>
    <row r="83" ht="28.05" customHeight="1" spans="1:11">
      <c r="A83" s="43">
        <v>81</v>
      </c>
      <c r="B83" s="44" t="s">
        <v>773</v>
      </c>
      <c r="C83" s="45" t="s">
        <v>770</v>
      </c>
      <c r="D83" s="44" t="s">
        <v>43</v>
      </c>
      <c r="E83" s="44" t="s">
        <v>36</v>
      </c>
      <c r="F83" s="46" t="s">
        <v>37</v>
      </c>
      <c r="G83" s="44">
        <v>20</v>
      </c>
      <c r="H83" s="22"/>
      <c r="I83" s="44">
        <v>1.2</v>
      </c>
      <c r="J83" s="47">
        <f t="shared" si="1"/>
        <v>0</v>
      </c>
      <c r="K83" s="25"/>
    </row>
    <row r="84" ht="28.05" customHeight="1" spans="1:11">
      <c r="A84" s="43">
        <v>82</v>
      </c>
      <c r="B84" s="44" t="s">
        <v>774</v>
      </c>
      <c r="C84" s="45" t="s">
        <v>772</v>
      </c>
      <c r="D84" s="44" t="s">
        <v>43</v>
      </c>
      <c r="E84" s="44" t="s">
        <v>36</v>
      </c>
      <c r="F84" s="46" t="s">
        <v>37</v>
      </c>
      <c r="G84" s="44">
        <v>20</v>
      </c>
      <c r="H84" s="22"/>
      <c r="I84" s="44">
        <v>1.4</v>
      </c>
      <c r="J84" s="47">
        <f t="shared" si="1"/>
        <v>0</v>
      </c>
      <c r="K84" s="25"/>
    </row>
    <row r="85" ht="28.05" customHeight="1" spans="1:11">
      <c r="A85" s="43">
        <v>83</v>
      </c>
      <c r="B85" s="44" t="s">
        <v>775</v>
      </c>
      <c r="C85" s="45" t="s">
        <v>776</v>
      </c>
      <c r="D85" s="44" t="s">
        <v>43</v>
      </c>
      <c r="E85" s="44" t="s">
        <v>36</v>
      </c>
      <c r="F85" s="46" t="s">
        <v>37</v>
      </c>
      <c r="G85" s="44">
        <v>20</v>
      </c>
      <c r="H85" s="22"/>
      <c r="I85" s="44">
        <v>1.2</v>
      </c>
      <c r="J85" s="47">
        <f t="shared" si="1"/>
        <v>0</v>
      </c>
      <c r="K85" s="25"/>
    </row>
    <row r="86" ht="28.05" customHeight="1" spans="1:11">
      <c r="A86" s="43">
        <v>84</v>
      </c>
      <c r="B86" s="44" t="s">
        <v>777</v>
      </c>
      <c r="C86" s="45" t="s">
        <v>776</v>
      </c>
      <c r="D86" s="44" t="s">
        <v>43</v>
      </c>
      <c r="E86" s="44" t="s">
        <v>36</v>
      </c>
      <c r="F86" s="46" t="s">
        <v>37</v>
      </c>
      <c r="G86" s="44">
        <v>20</v>
      </c>
      <c r="H86" s="22"/>
      <c r="I86" s="44">
        <v>1.4</v>
      </c>
      <c r="J86" s="47">
        <f t="shared" si="1"/>
        <v>0</v>
      </c>
      <c r="K86" s="25"/>
    </row>
    <row r="87" ht="28.05" customHeight="1" spans="1:11">
      <c r="A87" s="43">
        <v>85</v>
      </c>
      <c r="B87" s="44" t="s">
        <v>778</v>
      </c>
      <c r="C87" s="45" t="s">
        <v>776</v>
      </c>
      <c r="D87" s="44" t="s">
        <v>43</v>
      </c>
      <c r="E87" s="44" t="s">
        <v>36</v>
      </c>
      <c r="F87" s="46" t="s">
        <v>37</v>
      </c>
      <c r="G87" s="44">
        <v>20</v>
      </c>
      <c r="H87" s="22"/>
      <c r="I87" s="44">
        <v>1.2</v>
      </c>
      <c r="J87" s="47">
        <f t="shared" si="1"/>
        <v>0</v>
      </c>
      <c r="K87" s="25"/>
    </row>
    <row r="88" ht="28.05" customHeight="1" spans="1:11">
      <c r="A88" s="43">
        <v>86</v>
      </c>
      <c r="B88" s="44" t="s">
        <v>779</v>
      </c>
      <c r="C88" s="45" t="s">
        <v>780</v>
      </c>
      <c r="D88" s="44" t="s">
        <v>43</v>
      </c>
      <c r="E88" s="44" t="s">
        <v>36</v>
      </c>
      <c r="F88" s="46" t="s">
        <v>37</v>
      </c>
      <c r="G88" s="44">
        <v>60</v>
      </c>
      <c r="H88" s="22"/>
      <c r="I88" s="44">
        <v>1.2</v>
      </c>
      <c r="J88" s="47">
        <f t="shared" si="1"/>
        <v>0</v>
      </c>
      <c r="K88" s="25"/>
    </row>
    <row r="89" ht="28.05" customHeight="1" spans="1:11">
      <c r="A89" s="43">
        <v>87</v>
      </c>
      <c r="B89" s="44" t="s">
        <v>781</v>
      </c>
      <c r="C89" s="45" t="s">
        <v>780</v>
      </c>
      <c r="D89" s="44" t="s">
        <v>43</v>
      </c>
      <c r="E89" s="44" t="s">
        <v>36</v>
      </c>
      <c r="F89" s="46" t="s">
        <v>37</v>
      </c>
      <c r="G89" s="44">
        <v>60</v>
      </c>
      <c r="H89" s="22"/>
      <c r="I89" s="44">
        <v>1.2</v>
      </c>
      <c r="J89" s="47">
        <f t="shared" si="1"/>
        <v>0</v>
      </c>
      <c r="K89" s="25"/>
    </row>
    <row r="90" ht="28.05" customHeight="1" spans="1:11">
      <c r="A90" s="43">
        <v>88</v>
      </c>
      <c r="B90" s="44" t="s">
        <v>782</v>
      </c>
      <c r="C90" s="45" t="s">
        <v>783</v>
      </c>
      <c r="D90" s="44" t="s">
        <v>43</v>
      </c>
      <c r="E90" s="44" t="s">
        <v>36</v>
      </c>
      <c r="F90" s="46" t="s">
        <v>37</v>
      </c>
      <c r="G90" s="44">
        <v>60</v>
      </c>
      <c r="H90" s="22"/>
      <c r="I90" s="44">
        <v>1.2</v>
      </c>
      <c r="J90" s="47">
        <f t="shared" si="1"/>
        <v>0</v>
      </c>
      <c r="K90" s="25"/>
    </row>
    <row r="91" ht="28.05" customHeight="1" spans="1:11">
      <c r="A91" s="43">
        <v>89</v>
      </c>
      <c r="B91" s="44" t="s">
        <v>784</v>
      </c>
      <c r="C91" s="45" t="s">
        <v>783</v>
      </c>
      <c r="D91" s="44" t="s">
        <v>43</v>
      </c>
      <c r="E91" s="44" t="s">
        <v>36</v>
      </c>
      <c r="F91" s="46" t="s">
        <v>37</v>
      </c>
      <c r="G91" s="44">
        <v>60</v>
      </c>
      <c r="H91" s="22"/>
      <c r="I91" s="44">
        <v>1.2</v>
      </c>
      <c r="J91" s="47">
        <f t="shared" si="1"/>
        <v>0</v>
      </c>
      <c r="K91" s="25"/>
    </row>
    <row r="92" ht="28.05" customHeight="1" spans="1:11">
      <c r="A92" s="43">
        <v>90</v>
      </c>
      <c r="B92" s="44" t="s">
        <v>785</v>
      </c>
      <c r="C92" s="45" t="s">
        <v>786</v>
      </c>
      <c r="D92" s="44" t="s">
        <v>43</v>
      </c>
      <c r="E92" s="44" t="s">
        <v>36</v>
      </c>
      <c r="F92" s="46" t="s">
        <v>37</v>
      </c>
      <c r="G92" s="44">
        <v>60</v>
      </c>
      <c r="H92" s="22"/>
      <c r="I92" s="44">
        <v>1.2</v>
      </c>
      <c r="J92" s="47">
        <f t="shared" si="1"/>
        <v>0</v>
      </c>
      <c r="K92" s="25"/>
    </row>
    <row r="93" ht="28.05" customHeight="1" spans="1:11">
      <c r="A93" s="43">
        <v>91</v>
      </c>
      <c r="B93" s="44" t="s">
        <v>787</v>
      </c>
      <c r="C93" s="45" t="s">
        <v>786</v>
      </c>
      <c r="D93" s="44" t="s">
        <v>43</v>
      </c>
      <c r="E93" s="44" t="s">
        <v>36</v>
      </c>
      <c r="F93" s="46" t="s">
        <v>37</v>
      </c>
      <c r="G93" s="44">
        <v>60</v>
      </c>
      <c r="H93" s="22"/>
      <c r="I93" s="44">
        <v>1.2</v>
      </c>
      <c r="J93" s="47">
        <f t="shared" si="1"/>
        <v>0</v>
      </c>
      <c r="K93" s="25"/>
    </row>
    <row r="94" ht="28.05" customHeight="1" spans="1:11">
      <c r="A94" s="43">
        <v>92</v>
      </c>
      <c r="B94" s="44" t="s">
        <v>788</v>
      </c>
      <c r="C94" s="45" t="s">
        <v>789</v>
      </c>
      <c r="D94" s="44" t="s">
        <v>43</v>
      </c>
      <c r="E94" s="44" t="s">
        <v>36</v>
      </c>
      <c r="F94" s="46" t="s">
        <v>37</v>
      </c>
      <c r="G94" s="44">
        <v>80</v>
      </c>
      <c r="H94" s="22"/>
      <c r="I94" s="44">
        <v>1.2</v>
      </c>
      <c r="J94" s="47">
        <f t="shared" si="1"/>
        <v>0</v>
      </c>
      <c r="K94" s="25"/>
    </row>
    <row r="95" ht="28.05" customHeight="1" spans="1:11">
      <c r="A95" s="43">
        <v>93</v>
      </c>
      <c r="B95" s="44" t="s">
        <v>790</v>
      </c>
      <c r="C95" s="45" t="s">
        <v>789</v>
      </c>
      <c r="D95" s="44" t="s">
        <v>43</v>
      </c>
      <c r="E95" s="44" t="s">
        <v>36</v>
      </c>
      <c r="F95" s="46" t="s">
        <v>37</v>
      </c>
      <c r="G95" s="44">
        <v>80</v>
      </c>
      <c r="H95" s="22"/>
      <c r="I95" s="44">
        <v>1.2</v>
      </c>
      <c r="J95" s="47">
        <f t="shared" si="1"/>
        <v>0</v>
      </c>
      <c r="K95" s="25"/>
    </row>
    <row r="96" ht="28.05" customHeight="1" spans="1:11">
      <c r="A96" s="43">
        <v>94</v>
      </c>
      <c r="B96" s="44" t="s">
        <v>791</v>
      </c>
      <c r="C96" s="45" t="s">
        <v>792</v>
      </c>
      <c r="D96" s="44" t="s">
        <v>43</v>
      </c>
      <c r="E96" s="44" t="s">
        <v>36</v>
      </c>
      <c r="F96" s="46" t="s">
        <v>37</v>
      </c>
      <c r="G96" s="44">
        <v>20</v>
      </c>
      <c r="H96" s="22"/>
      <c r="I96" s="44">
        <v>1.2</v>
      </c>
      <c r="J96" s="47">
        <f t="shared" si="1"/>
        <v>0</v>
      </c>
      <c r="K96" s="25"/>
    </row>
    <row r="97" ht="28.05" customHeight="1" spans="1:11">
      <c r="A97" s="43">
        <v>95</v>
      </c>
      <c r="B97" s="44" t="s">
        <v>793</v>
      </c>
      <c r="C97" s="45" t="s">
        <v>792</v>
      </c>
      <c r="D97" s="44" t="s">
        <v>43</v>
      </c>
      <c r="E97" s="44" t="s">
        <v>36</v>
      </c>
      <c r="F97" s="46" t="s">
        <v>37</v>
      </c>
      <c r="G97" s="44">
        <v>20</v>
      </c>
      <c r="H97" s="22"/>
      <c r="I97" s="44">
        <v>1.2</v>
      </c>
      <c r="J97" s="47">
        <f t="shared" si="1"/>
        <v>0</v>
      </c>
      <c r="K97" s="25"/>
    </row>
    <row r="98" ht="28.05" customHeight="1" spans="1:11">
      <c r="A98" s="43">
        <v>96</v>
      </c>
      <c r="B98" s="44" t="s">
        <v>794</v>
      </c>
      <c r="C98" s="45" t="s">
        <v>795</v>
      </c>
      <c r="D98" s="44" t="s">
        <v>43</v>
      </c>
      <c r="E98" s="44" t="s">
        <v>36</v>
      </c>
      <c r="F98" s="46" t="s">
        <v>37</v>
      </c>
      <c r="G98" s="44">
        <v>20</v>
      </c>
      <c r="H98" s="22"/>
      <c r="I98" s="44">
        <v>1.4</v>
      </c>
      <c r="J98" s="47">
        <f t="shared" si="1"/>
        <v>0</v>
      </c>
      <c r="K98" s="25"/>
    </row>
    <row r="99" ht="28.05" customHeight="1" spans="1:11">
      <c r="A99" s="43">
        <v>97</v>
      </c>
      <c r="B99" s="44" t="s">
        <v>796</v>
      </c>
      <c r="C99" s="45" t="s">
        <v>795</v>
      </c>
      <c r="D99" s="44" t="s">
        <v>43</v>
      </c>
      <c r="E99" s="44" t="s">
        <v>36</v>
      </c>
      <c r="F99" s="46" t="s">
        <v>37</v>
      </c>
      <c r="G99" s="44">
        <v>20</v>
      </c>
      <c r="H99" s="22"/>
      <c r="I99" s="44">
        <v>1.4</v>
      </c>
      <c r="J99" s="47">
        <f t="shared" si="1"/>
        <v>0</v>
      </c>
      <c r="K99" s="25"/>
    </row>
    <row r="100" ht="28.05" customHeight="1" spans="1:11">
      <c r="A100" s="43">
        <v>98</v>
      </c>
      <c r="B100" s="44" t="s">
        <v>797</v>
      </c>
      <c r="C100" s="45" t="s">
        <v>798</v>
      </c>
      <c r="D100" s="44" t="s">
        <v>43</v>
      </c>
      <c r="E100" s="44" t="s">
        <v>36</v>
      </c>
      <c r="F100" s="46" t="s">
        <v>37</v>
      </c>
      <c r="G100" s="44">
        <v>40</v>
      </c>
      <c r="H100" s="22"/>
      <c r="I100" s="44">
        <v>1</v>
      </c>
      <c r="J100" s="47">
        <f t="shared" si="1"/>
        <v>0</v>
      </c>
      <c r="K100" s="25"/>
    </row>
    <row r="101" ht="28.05" customHeight="1" spans="1:11">
      <c r="A101" s="43">
        <v>99</v>
      </c>
      <c r="B101" s="44" t="s">
        <v>799</v>
      </c>
      <c r="C101" s="45" t="s">
        <v>798</v>
      </c>
      <c r="D101" s="44" t="s">
        <v>43</v>
      </c>
      <c r="E101" s="44" t="s">
        <v>36</v>
      </c>
      <c r="F101" s="46" t="s">
        <v>37</v>
      </c>
      <c r="G101" s="44">
        <v>40</v>
      </c>
      <c r="H101" s="22"/>
      <c r="I101" s="44">
        <v>1</v>
      </c>
      <c r="J101" s="47">
        <f t="shared" si="1"/>
        <v>0</v>
      </c>
      <c r="K101" s="25"/>
    </row>
    <row r="102" ht="28.05" customHeight="1" spans="1:11">
      <c r="A102" s="43">
        <v>100</v>
      </c>
      <c r="B102" s="44" t="s">
        <v>800</v>
      </c>
      <c r="C102" s="45" t="s">
        <v>801</v>
      </c>
      <c r="D102" s="44" t="s">
        <v>43</v>
      </c>
      <c r="E102" s="44" t="s">
        <v>36</v>
      </c>
      <c r="F102" s="46" t="s">
        <v>37</v>
      </c>
      <c r="G102" s="44">
        <v>40</v>
      </c>
      <c r="H102" s="22"/>
      <c r="I102" s="44">
        <v>1</v>
      </c>
      <c r="J102" s="47">
        <f t="shared" si="1"/>
        <v>0</v>
      </c>
      <c r="K102" s="25"/>
    </row>
    <row r="103" ht="28.05" customHeight="1" spans="1:11">
      <c r="A103" s="43">
        <v>101</v>
      </c>
      <c r="B103" s="44" t="s">
        <v>802</v>
      </c>
      <c r="C103" s="45" t="s">
        <v>801</v>
      </c>
      <c r="D103" s="44" t="s">
        <v>43</v>
      </c>
      <c r="E103" s="44" t="s">
        <v>36</v>
      </c>
      <c r="F103" s="46" t="s">
        <v>37</v>
      </c>
      <c r="G103" s="44">
        <v>40</v>
      </c>
      <c r="H103" s="22"/>
      <c r="I103" s="44">
        <v>1</v>
      </c>
      <c r="J103" s="47">
        <f t="shared" si="1"/>
        <v>0</v>
      </c>
      <c r="K103" s="25"/>
    </row>
    <row r="104" ht="28.05" customHeight="1" spans="1:11">
      <c r="A104" s="43">
        <v>102</v>
      </c>
      <c r="B104" s="44" t="s">
        <v>803</v>
      </c>
      <c r="C104" s="45" t="s">
        <v>185</v>
      </c>
      <c r="D104" s="44" t="s">
        <v>43</v>
      </c>
      <c r="E104" s="44" t="s">
        <v>36</v>
      </c>
      <c r="F104" s="46" t="s">
        <v>37</v>
      </c>
      <c r="G104" s="44">
        <v>20</v>
      </c>
      <c r="H104" s="22"/>
      <c r="I104" s="44">
        <v>1</v>
      </c>
      <c r="J104" s="47">
        <f t="shared" si="1"/>
        <v>0</v>
      </c>
      <c r="K104" s="25"/>
    </row>
    <row r="105" ht="28.05" customHeight="1" spans="1:11">
      <c r="A105" s="43">
        <v>103</v>
      </c>
      <c r="B105" s="44" t="s">
        <v>804</v>
      </c>
      <c r="C105" s="48" t="s">
        <v>805</v>
      </c>
      <c r="D105" s="44" t="s">
        <v>43</v>
      </c>
      <c r="E105" s="44" t="s">
        <v>36</v>
      </c>
      <c r="F105" s="46" t="s">
        <v>37</v>
      </c>
      <c r="G105" s="44">
        <v>100</v>
      </c>
      <c r="H105" s="22"/>
      <c r="I105" s="44">
        <v>1.4</v>
      </c>
      <c r="J105" s="47">
        <f t="shared" si="1"/>
        <v>0</v>
      </c>
      <c r="K105" s="25"/>
    </row>
    <row r="106" ht="28.05" customHeight="1" spans="1:11">
      <c r="A106" s="43">
        <v>104</v>
      </c>
      <c r="B106" s="44" t="s">
        <v>806</v>
      </c>
      <c r="C106" s="48" t="s">
        <v>805</v>
      </c>
      <c r="D106" s="44" t="s">
        <v>43</v>
      </c>
      <c r="E106" s="44" t="s">
        <v>36</v>
      </c>
      <c r="F106" s="46" t="s">
        <v>37</v>
      </c>
      <c r="G106" s="44">
        <v>100</v>
      </c>
      <c r="H106" s="22"/>
      <c r="I106" s="44">
        <v>1.4</v>
      </c>
      <c r="J106" s="47">
        <f t="shared" si="1"/>
        <v>0</v>
      </c>
      <c r="K106" s="25"/>
    </row>
    <row r="107" ht="28.05" customHeight="1" spans="1:11">
      <c r="A107" s="43">
        <v>105</v>
      </c>
      <c r="B107" s="44" t="s">
        <v>807</v>
      </c>
      <c r="C107" s="45" t="s">
        <v>185</v>
      </c>
      <c r="D107" s="44" t="s">
        <v>43</v>
      </c>
      <c r="E107" s="44" t="s">
        <v>36</v>
      </c>
      <c r="F107" s="46" t="s">
        <v>37</v>
      </c>
      <c r="G107" s="44">
        <v>40</v>
      </c>
      <c r="H107" s="22"/>
      <c r="I107" s="44">
        <v>1.2</v>
      </c>
      <c r="J107" s="47">
        <f t="shared" si="1"/>
        <v>0</v>
      </c>
      <c r="K107" s="25"/>
    </row>
    <row r="108" ht="28.05" customHeight="1" spans="1:11">
      <c r="A108" s="43">
        <v>106</v>
      </c>
      <c r="B108" s="44" t="s">
        <v>808</v>
      </c>
      <c r="C108" s="45" t="s">
        <v>185</v>
      </c>
      <c r="D108" s="44" t="s">
        <v>43</v>
      </c>
      <c r="E108" s="44" t="s">
        <v>36</v>
      </c>
      <c r="F108" s="46" t="s">
        <v>37</v>
      </c>
      <c r="G108" s="44">
        <v>20</v>
      </c>
      <c r="H108" s="22"/>
      <c r="I108" s="44">
        <v>1.2</v>
      </c>
      <c r="J108" s="47">
        <f t="shared" si="1"/>
        <v>0</v>
      </c>
      <c r="K108" s="25"/>
    </row>
    <row r="109" ht="28.05" customHeight="1" spans="1:11">
      <c r="A109" s="43">
        <v>107</v>
      </c>
      <c r="B109" s="44" t="s">
        <v>809</v>
      </c>
      <c r="C109" s="45" t="s">
        <v>185</v>
      </c>
      <c r="D109" s="44" t="s">
        <v>43</v>
      </c>
      <c r="E109" s="44" t="s">
        <v>36</v>
      </c>
      <c r="F109" s="46" t="s">
        <v>37</v>
      </c>
      <c r="G109" s="44">
        <v>20</v>
      </c>
      <c r="H109" s="22"/>
      <c r="I109" s="44">
        <v>1.2</v>
      </c>
      <c r="J109" s="47">
        <f t="shared" si="1"/>
        <v>0</v>
      </c>
      <c r="K109" s="25"/>
    </row>
    <row r="110" ht="28.05" customHeight="1" spans="1:11">
      <c r="A110" s="43">
        <v>108</v>
      </c>
      <c r="B110" s="44" t="s">
        <v>810</v>
      </c>
      <c r="C110" s="45" t="s">
        <v>185</v>
      </c>
      <c r="D110" s="44" t="s">
        <v>43</v>
      </c>
      <c r="E110" s="44" t="s">
        <v>36</v>
      </c>
      <c r="F110" s="46" t="s">
        <v>37</v>
      </c>
      <c r="G110" s="44">
        <v>20</v>
      </c>
      <c r="H110" s="22"/>
      <c r="I110" s="44">
        <v>1.2</v>
      </c>
      <c r="J110" s="47">
        <f t="shared" si="1"/>
        <v>0</v>
      </c>
      <c r="K110" s="25"/>
    </row>
    <row r="111" ht="28.05" customHeight="1" spans="1:11">
      <c r="A111" s="43">
        <v>109</v>
      </c>
      <c r="B111" s="44" t="s">
        <v>811</v>
      </c>
      <c r="C111" s="45" t="s">
        <v>185</v>
      </c>
      <c r="D111" s="44" t="s">
        <v>43</v>
      </c>
      <c r="E111" s="44" t="s">
        <v>36</v>
      </c>
      <c r="F111" s="46" t="s">
        <v>37</v>
      </c>
      <c r="G111" s="44">
        <v>20</v>
      </c>
      <c r="H111" s="22"/>
      <c r="I111" s="44">
        <v>1.2</v>
      </c>
      <c r="J111" s="47">
        <f t="shared" si="1"/>
        <v>0</v>
      </c>
      <c r="K111" s="25"/>
    </row>
    <row r="112" ht="28.05" customHeight="1" spans="1:11">
      <c r="A112" s="43">
        <v>110</v>
      </c>
      <c r="B112" s="44" t="s">
        <v>812</v>
      </c>
      <c r="C112" s="45" t="s">
        <v>185</v>
      </c>
      <c r="D112" s="44" t="s">
        <v>43</v>
      </c>
      <c r="E112" s="44" t="s">
        <v>36</v>
      </c>
      <c r="F112" s="46" t="s">
        <v>37</v>
      </c>
      <c r="G112" s="44">
        <v>20</v>
      </c>
      <c r="H112" s="22"/>
      <c r="I112" s="44">
        <v>1.2</v>
      </c>
      <c r="J112" s="47">
        <f t="shared" si="1"/>
        <v>0</v>
      </c>
      <c r="K112" s="25"/>
    </row>
    <row r="113" ht="28.05" customHeight="1" spans="1:11">
      <c r="A113" s="43">
        <v>111</v>
      </c>
      <c r="B113" s="44" t="s">
        <v>813</v>
      </c>
      <c r="C113" s="45" t="s">
        <v>185</v>
      </c>
      <c r="D113" s="44" t="s">
        <v>43</v>
      </c>
      <c r="E113" s="44" t="s">
        <v>36</v>
      </c>
      <c r="F113" s="46" t="s">
        <v>37</v>
      </c>
      <c r="G113" s="44">
        <v>20</v>
      </c>
      <c r="H113" s="22"/>
      <c r="I113" s="44">
        <v>1.2</v>
      </c>
      <c r="J113" s="47">
        <f t="shared" si="1"/>
        <v>0</v>
      </c>
      <c r="K113" s="25"/>
    </row>
    <row r="114" ht="28.05" customHeight="1" spans="1:11">
      <c r="A114" s="43">
        <v>112</v>
      </c>
      <c r="B114" s="44" t="s">
        <v>814</v>
      </c>
      <c r="C114" s="45" t="s">
        <v>185</v>
      </c>
      <c r="D114" s="44" t="s">
        <v>43</v>
      </c>
      <c r="E114" s="44" t="s">
        <v>36</v>
      </c>
      <c r="F114" s="46" t="s">
        <v>37</v>
      </c>
      <c r="G114" s="44">
        <v>60</v>
      </c>
      <c r="H114" s="22"/>
      <c r="I114" s="44">
        <v>1.2</v>
      </c>
      <c r="J114" s="47">
        <f t="shared" si="1"/>
        <v>0</v>
      </c>
      <c r="K114" s="25"/>
    </row>
    <row r="115" ht="28.05" customHeight="1" spans="1:11">
      <c r="A115" s="43">
        <v>113</v>
      </c>
      <c r="B115" s="44" t="s">
        <v>815</v>
      </c>
      <c r="C115" s="45" t="s">
        <v>185</v>
      </c>
      <c r="D115" s="44" t="s">
        <v>43</v>
      </c>
      <c r="E115" s="44" t="s">
        <v>36</v>
      </c>
      <c r="F115" s="46" t="s">
        <v>37</v>
      </c>
      <c r="G115" s="44">
        <v>60</v>
      </c>
      <c r="H115" s="22"/>
      <c r="I115" s="44">
        <v>1.2</v>
      </c>
      <c r="J115" s="47">
        <f t="shared" si="1"/>
        <v>0</v>
      </c>
      <c r="K115" s="25"/>
    </row>
    <row r="116" ht="28.05" customHeight="1" spans="1:11">
      <c r="A116" s="43">
        <v>114</v>
      </c>
      <c r="B116" s="44" t="s">
        <v>816</v>
      </c>
      <c r="C116" s="45" t="s">
        <v>185</v>
      </c>
      <c r="D116" s="44" t="s">
        <v>44</v>
      </c>
      <c r="E116" s="44" t="s">
        <v>36</v>
      </c>
      <c r="F116" s="46" t="s">
        <v>37</v>
      </c>
      <c r="G116" s="44">
        <v>260</v>
      </c>
      <c r="H116" s="22"/>
      <c r="I116" s="44">
        <v>1.2</v>
      </c>
      <c r="J116" s="47">
        <f t="shared" si="1"/>
        <v>0</v>
      </c>
      <c r="K116" s="25"/>
    </row>
    <row r="117" ht="28.05" customHeight="1" spans="1:11">
      <c r="A117" s="43">
        <v>115</v>
      </c>
      <c r="B117" s="44" t="s">
        <v>817</v>
      </c>
      <c r="C117" s="45" t="s">
        <v>185</v>
      </c>
      <c r="D117" s="44" t="s">
        <v>44</v>
      </c>
      <c r="E117" s="44" t="s">
        <v>36</v>
      </c>
      <c r="F117" s="46" t="s">
        <v>37</v>
      </c>
      <c r="G117" s="44">
        <v>40</v>
      </c>
      <c r="H117" s="22"/>
      <c r="I117" s="44">
        <v>1.2</v>
      </c>
      <c r="J117" s="47">
        <f t="shared" si="1"/>
        <v>0</v>
      </c>
      <c r="K117" s="25"/>
    </row>
    <row r="118" ht="28.05" customHeight="1" spans="1:11">
      <c r="A118" s="43">
        <v>116</v>
      </c>
      <c r="B118" s="44" t="s">
        <v>818</v>
      </c>
      <c r="C118" s="45" t="s">
        <v>185</v>
      </c>
      <c r="D118" s="44" t="s">
        <v>43</v>
      </c>
      <c r="E118" s="44" t="s">
        <v>36</v>
      </c>
      <c r="F118" s="46" t="s">
        <v>37</v>
      </c>
      <c r="G118" s="44">
        <v>60</v>
      </c>
      <c r="H118" s="22"/>
      <c r="I118" s="44">
        <v>1.2</v>
      </c>
      <c r="J118" s="47">
        <f t="shared" si="1"/>
        <v>0</v>
      </c>
      <c r="K118" s="25"/>
    </row>
    <row r="119" ht="28.05" customHeight="1" spans="1:11">
      <c r="A119" s="43">
        <v>117</v>
      </c>
      <c r="B119" s="44" t="s">
        <v>819</v>
      </c>
      <c r="C119" s="45" t="s">
        <v>185</v>
      </c>
      <c r="D119" s="44" t="s">
        <v>43</v>
      </c>
      <c r="E119" s="44" t="s">
        <v>36</v>
      </c>
      <c r="F119" s="46" t="s">
        <v>37</v>
      </c>
      <c r="G119" s="44">
        <v>60</v>
      </c>
      <c r="H119" s="22"/>
      <c r="I119" s="44">
        <v>1.2</v>
      </c>
      <c r="J119" s="47">
        <f t="shared" si="1"/>
        <v>0</v>
      </c>
      <c r="K119" s="25"/>
    </row>
    <row r="120" ht="28.05" customHeight="1" spans="1:11">
      <c r="A120" s="43">
        <v>118</v>
      </c>
      <c r="B120" s="44" t="s">
        <v>820</v>
      </c>
      <c r="C120" s="45" t="s">
        <v>185</v>
      </c>
      <c r="D120" s="44" t="s">
        <v>43</v>
      </c>
      <c r="E120" s="44" t="s">
        <v>36</v>
      </c>
      <c r="F120" s="46" t="s">
        <v>37</v>
      </c>
      <c r="G120" s="44">
        <v>20</v>
      </c>
      <c r="H120" s="22"/>
      <c r="I120" s="44">
        <v>1.2</v>
      </c>
      <c r="J120" s="47">
        <f t="shared" si="1"/>
        <v>0</v>
      </c>
      <c r="K120" s="25"/>
    </row>
    <row r="121" ht="28.05" customHeight="1" spans="1:11">
      <c r="A121" s="43">
        <v>119</v>
      </c>
      <c r="B121" s="44" t="s">
        <v>821</v>
      </c>
      <c r="C121" s="45" t="s">
        <v>185</v>
      </c>
      <c r="D121" s="44" t="s">
        <v>43</v>
      </c>
      <c r="E121" s="44" t="s">
        <v>36</v>
      </c>
      <c r="F121" s="46" t="s">
        <v>37</v>
      </c>
      <c r="G121" s="44">
        <v>20</v>
      </c>
      <c r="H121" s="22"/>
      <c r="I121" s="44">
        <v>1.2</v>
      </c>
      <c r="J121" s="47">
        <f t="shared" si="1"/>
        <v>0</v>
      </c>
      <c r="K121" s="25"/>
    </row>
    <row r="122" ht="28.05" customHeight="1" spans="1:11">
      <c r="A122" s="43">
        <v>120</v>
      </c>
      <c r="B122" s="44" t="s">
        <v>822</v>
      </c>
      <c r="C122" s="45" t="s">
        <v>185</v>
      </c>
      <c r="D122" s="44" t="s">
        <v>43</v>
      </c>
      <c r="E122" s="44" t="s">
        <v>36</v>
      </c>
      <c r="F122" s="46" t="s">
        <v>37</v>
      </c>
      <c r="G122" s="44">
        <v>20</v>
      </c>
      <c r="H122" s="22"/>
      <c r="I122" s="44">
        <v>1.2</v>
      </c>
      <c r="J122" s="47">
        <f t="shared" si="1"/>
        <v>0</v>
      </c>
      <c r="K122" s="25"/>
    </row>
    <row r="123" ht="28.05" customHeight="1" spans="1:11">
      <c r="A123" s="43">
        <v>121</v>
      </c>
      <c r="B123" s="44" t="s">
        <v>823</v>
      </c>
      <c r="C123" s="45" t="s">
        <v>185</v>
      </c>
      <c r="D123" s="44" t="s">
        <v>43</v>
      </c>
      <c r="E123" s="44" t="s">
        <v>36</v>
      </c>
      <c r="F123" s="46" t="s">
        <v>37</v>
      </c>
      <c r="G123" s="44">
        <v>20</v>
      </c>
      <c r="H123" s="22"/>
      <c r="I123" s="44">
        <v>1.2</v>
      </c>
      <c r="J123" s="47">
        <f t="shared" si="1"/>
        <v>0</v>
      </c>
      <c r="K123" s="25"/>
    </row>
    <row r="124" ht="28.05" customHeight="1" spans="1:11">
      <c r="A124" s="43">
        <v>122</v>
      </c>
      <c r="B124" s="44" t="s">
        <v>824</v>
      </c>
      <c r="C124" s="45" t="s">
        <v>185</v>
      </c>
      <c r="D124" s="44" t="s">
        <v>43</v>
      </c>
      <c r="E124" s="44" t="s">
        <v>36</v>
      </c>
      <c r="F124" s="46" t="s">
        <v>37</v>
      </c>
      <c r="G124" s="44">
        <v>20</v>
      </c>
      <c r="H124" s="22"/>
      <c r="I124" s="44">
        <v>1.2</v>
      </c>
      <c r="J124" s="47">
        <f t="shared" si="1"/>
        <v>0</v>
      </c>
      <c r="K124" s="25"/>
    </row>
    <row r="125" ht="28.05" customHeight="1" spans="1:11">
      <c r="A125" s="43">
        <v>123</v>
      </c>
      <c r="B125" s="44" t="s">
        <v>825</v>
      </c>
      <c r="C125" s="45" t="s">
        <v>185</v>
      </c>
      <c r="D125" s="44" t="s">
        <v>43</v>
      </c>
      <c r="E125" s="44" t="s">
        <v>36</v>
      </c>
      <c r="F125" s="46" t="s">
        <v>37</v>
      </c>
      <c r="G125" s="44">
        <v>20</v>
      </c>
      <c r="H125" s="22"/>
      <c r="I125" s="44">
        <v>1.2</v>
      </c>
      <c r="J125" s="47">
        <f t="shared" si="1"/>
        <v>0</v>
      </c>
      <c r="K125" s="25"/>
    </row>
    <row r="126" ht="28.05" customHeight="1" spans="1:11">
      <c r="A126" s="43">
        <v>124</v>
      </c>
      <c r="B126" s="44" t="s">
        <v>826</v>
      </c>
      <c r="C126" s="48" t="s">
        <v>827</v>
      </c>
      <c r="D126" s="44" t="s">
        <v>44</v>
      </c>
      <c r="E126" s="44" t="s">
        <v>36</v>
      </c>
      <c r="F126" s="46" t="s">
        <v>37</v>
      </c>
      <c r="G126" s="44">
        <v>60</v>
      </c>
      <c r="H126" s="22"/>
      <c r="I126" s="44">
        <v>1.4</v>
      </c>
      <c r="J126" s="47">
        <f t="shared" si="1"/>
        <v>0</v>
      </c>
      <c r="K126" s="25"/>
    </row>
    <row r="127" ht="28.05" customHeight="1" spans="1:11">
      <c r="A127" s="43">
        <v>125</v>
      </c>
      <c r="B127" s="44" t="s">
        <v>828</v>
      </c>
      <c r="C127" s="45" t="s">
        <v>185</v>
      </c>
      <c r="D127" s="44" t="s">
        <v>44</v>
      </c>
      <c r="E127" s="44" t="s">
        <v>36</v>
      </c>
      <c r="F127" s="46" t="s">
        <v>37</v>
      </c>
      <c r="G127" s="44">
        <v>20</v>
      </c>
      <c r="H127" s="22"/>
      <c r="I127" s="44">
        <v>1.2</v>
      </c>
      <c r="J127" s="47">
        <f t="shared" si="1"/>
        <v>0</v>
      </c>
      <c r="K127" s="25"/>
    </row>
    <row r="128" ht="28.05" customHeight="1" spans="1:11">
      <c r="A128" s="43">
        <v>126</v>
      </c>
      <c r="B128" s="44" t="s">
        <v>829</v>
      </c>
      <c r="C128" s="45" t="s">
        <v>185</v>
      </c>
      <c r="D128" s="44" t="s">
        <v>44</v>
      </c>
      <c r="E128" s="44" t="s">
        <v>36</v>
      </c>
      <c r="F128" s="46" t="s">
        <v>37</v>
      </c>
      <c r="G128" s="44">
        <v>160</v>
      </c>
      <c r="H128" s="22"/>
      <c r="I128" s="44">
        <v>1.2</v>
      </c>
      <c r="J128" s="47">
        <f t="shared" si="1"/>
        <v>0</v>
      </c>
      <c r="K128" s="25"/>
    </row>
    <row r="129" ht="28.05" customHeight="1" spans="1:11">
      <c r="A129" s="43">
        <v>127</v>
      </c>
      <c r="B129" s="44" t="s">
        <v>830</v>
      </c>
      <c r="C129" s="48" t="s">
        <v>831</v>
      </c>
      <c r="D129" s="44" t="s">
        <v>44</v>
      </c>
      <c r="E129" s="44" t="s">
        <v>36</v>
      </c>
      <c r="F129" s="46" t="s">
        <v>37</v>
      </c>
      <c r="G129" s="44">
        <v>40</v>
      </c>
      <c r="H129" s="22"/>
      <c r="I129" s="44">
        <v>1.4</v>
      </c>
      <c r="J129" s="47">
        <f t="shared" si="1"/>
        <v>0</v>
      </c>
      <c r="K129" s="25"/>
    </row>
    <row r="130" ht="28.05" customHeight="1" spans="1:11">
      <c r="A130" s="43">
        <v>128</v>
      </c>
      <c r="B130" s="44" t="s">
        <v>832</v>
      </c>
      <c r="C130" s="48" t="s">
        <v>833</v>
      </c>
      <c r="D130" s="44" t="s">
        <v>44</v>
      </c>
      <c r="E130" s="44" t="s">
        <v>36</v>
      </c>
      <c r="F130" s="46" t="s">
        <v>37</v>
      </c>
      <c r="G130" s="44">
        <v>160</v>
      </c>
      <c r="H130" s="22"/>
      <c r="I130" s="44">
        <v>1.4</v>
      </c>
      <c r="J130" s="47">
        <f t="shared" si="1"/>
        <v>0</v>
      </c>
      <c r="K130" s="25"/>
    </row>
    <row r="131" ht="28.05" customHeight="1" spans="1:11">
      <c r="A131" s="43">
        <v>129</v>
      </c>
      <c r="B131" s="44" t="s">
        <v>834</v>
      </c>
      <c r="C131" s="48"/>
      <c r="D131" s="44" t="s">
        <v>44</v>
      </c>
      <c r="E131" s="44" t="s">
        <v>36</v>
      </c>
      <c r="F131" s="46" t="s">
        <v>37</v>
      </c>
      <c r="G131" s="44">
        <v>220</v>
      </c>
      <c r="H131" s="22"/>
      <c r="I131" s="44">
        <v>1.4</v>
      </c>
      <c r="J131" s="47">
        <f t="shared" si="1"/>
        <v>0</v>
      </c>
      <c r="K131" s="25"/>
    </row>
    <row r="132" ht="28.05" customHeight="1" spans="1:11">
      <c r="A132" s="43">
        <v>130</v>
      </c>
      <c r="B132" s="44" t="s">
        <v>835</v>
      </c>
      <c r="C132" s="48" t="s">
        <v>836</v>
      </c>
      <c r="D132" s="44" t="s">
        <v>44</v>
      </c>
      <c r="E132" s="44" t="s">
        <v>36</v>
      </c>
      <c r="F132" s="46" t="s">
        <v>37</v>
      </c>
      <c r="G132" s="44">
        <v>60</v>
      </c>
      <c r="H132" s="22"/>
      <c r="I132" s="44">
        <v>1.4</v>
      </c>
      <c r="J132" s="47">
        <f t="shared" ref="J132:J195" si="2">ROUND(G132*ROUND(H132,0)*I132,0)</f>
        <v>0</v>
      </c>
      <c r="K132" s="25"/>
    </row>
    <row r="133" ht="28.05" customHeight="1" spans="1:11">
      <c r="A133" s="43">
        <v>131</v>
      </c>
      <c r="B133" s="44" t="s">
        <v>837</v>
      </c>
      <c r="C133" s="48" t="s">
        <v>838</v>
      </c>
      <c r="D133" s="44" t="s">
        <v>44</v>
      </c>
      <c r="E133" s="44" t="s">
        <v>36</v>
      </c>
      <c r="F133" s="46" t="s">
        <v>37</v>
      </c>
      <c r="G133" s="44">
        <v>320</v>
      </c>
      <c r="H133" s="22"/>
      <c r="I133" s="44">
        <v>1.2</v>
      </c>
      <c r="J133" s="47">
        <f t="shared" si="2"/>
        <v>0</v>
      </c>
      <c r="K133" s="25"/>
    </row>
    <row r="134" ht="28.05" customHeight="1" spans="1:11">
      <c r="A134" s="43">
        <v>132</v>
      </c>
      <c r="B134" s="44" t="s">
        <v>839</v>
      </c>
      <c r="C134" s="45" t="s">
        <v>185</v>
      </c>
      <c r="D134" s="44" t="s">
        <v>44</v>
      </c>
      <c r="E134" s="44" t="s">
        <v>36</v>
      </c>
      <c r="F134" s="46" t="s">
        <v>37</v>
      </c>
      <c r="G134" s="44">
        <v>90</v>
      </c>
      <c r="H134" s="22"/>
      <c r="I134" s="44">
        <v>1</v>
      </c>
      <c r="J134" s="47">
        <f t="shared" si="2"/>
        <v>0</v>
      </c>
      <c r="K134" s="25"/>
    </row>
    <row r="135" ht="28.05" customHeight="1" spans="1:11">
      <c r="A135" s="43">
        <v>133</v>
      </c>
      <c r="B135" s="44" t="s">
        <v>840</v>
      </c>
      <c r="C135" s="45" t="s">
        <v>185</v>
      </c>
      <c r="D135" s="44" t="s">
        <v>44</v>
      </c>
      <c r="E135" s="44" t="s">
        <v>36</v>
      </c>
      <c r="F135" s="46" t="s">
        <v>37</v>
      </c>
      <c r="G135" s="44">
        <v>90</v>
      </c>
      <c r="H135" s="22"/>
      <c r="I135" s="44">
        <v>1</v>
      </c>
      <c r="J135" s="47">
        <f t="shared" si="2"/>
        <v>0</v>
      </c>
      <c r="K135" s="25"/>
    </row>
    <row r="136" ht="28.05" customHeight="1" spans="1:11">
      <c r="A136" s="43">
        <v>134</v>
      </c>
      <c r="B136" s="44" t="s">
        <v>841</v>
      </c>
      <c r="C136" s="45" t="s">
        <v>185</v>
      </c>
      <c r="D136" s="44" t="s">
        <v>44</v>
      </c>
      <c r="E136" s="44" t="s">
        <v>36</v>
      </c>
      <c r="F136" s="46" t="s">
        <v>37</v>
      </c>
      <c r="G136" s="44">
        <v>90</v>
      </c>
      <c r="H136" s="22"/>
      <c r="I136" s="44">
        <v>1</v>
      </c>
      <c r="J136" s="47">
        <f t="shared" si="2"/>
        <v>0</v>
      </c>
      <c r="K136" s="25"/>
    </row>
    <row r="137" ht="28.05" customHeight="1" spans="1:11">
      <c r="A137" s="43">
        <v>135</v>
      </c>
      <c r="B137" s="44" t="s">
        <v>842</v>
      </c>
      <c r="C137" s="45" t="s">
        <v>185</v>
      </c>
      <c r="D137" s="44" t="s">
        <v>44</v>
      </c>
      <c r="E137" s="44" t="s">
        <v>36</v>
      </c>
      <c r="F137" s="46" t="s">
        <v>37</v>
      </c>
      <c r="G137" s="44">
        <v>640</v>
      </c>
      <c r="H137" s="22"/>
      <c r="I137" s="44">
        <v>1</v>
      </c>
      <c r="J137" s="47">
        <f t="shared" si="2"/>
        <v>0</v>
      </c>
      <c r="K137" s="25"/>
    </row>
    <row r="138" ht="28.05" customHeight="1" spans="1:11">
      <c r="A138" s="43">
        <v>136</v>
      </c>
      <c r="B138" s="44" t="s">
        <v>843</v>
      </c>
      <c r="C138" s="45" t="s">
        <v>185</v>
      </c>
      <c r="D138" s="44" t="s">
        <v>44</v>
      </c>
      <c r="E138" s="44" t="s">
        <v>36</v>
      </c>
      <c r="F138" s="46" t="s">
        <v>37</v>
      </c>
      <c r="G138" s="44">
        <v>90</v>
      </c>
      <c r="H138" s="22"/>
      <c r="I138" s="44">
        <v>1</v>
      </c>
      <c r="J138" s="47">
        <f t="shared" si="2"/>
        <v>0</v>
      </c>
      <c r="K138" s="25"/>
    </row>
    <row r="139" ht="28.05" customHeight="1" spans="1:11">
      <c r="A139" s="43">
        <v>137</v>
      </c>
      <c r="B139" s="44" t="s">
        <v>844</v>
      </c>
      <c r="C139" s="45" t="s">
        <v>185</v>
      </c>
      <c r="D139" s="44" t="s">
        <v>44</v>
      </c>
      <c r="E139" s="44" t="s">
        <v>36</v>
      </c>
      <c r="F139" s="46" t="s">
        <v>37</v>
      </c>
      <c r="G139" s="44">
        <v>160</v>
      </c>
      <c r="H139" s="22"/>
      <c r="I139" s="44">
        <v>1</v>
      </c>
      <c r="J139" s="47">
        <f t="shared" si="2"/>
        <v>0</v>
      </c>
      <c r="K139" s="25"/>
    </row>
    <row r="140" ht="28.05" customHeight="1" spans="1:11">
      <c r="A140" s="43">
        <v>138</v>
      </c>
      <c r="B140" s="44" t="s">
        <v>845</v>
      </c>
      <c r="C140" s="45" t="s">
        <v>185</v>
      </c>
      <c r="D140" s="44" t="s">
        <v>44</v>
      </c>
      <c r="E140" s="44" t="s">
        <v>36</v>
      </c>
      <c r="F140" s="46" t="s">
        <v>37</v>
      </c>
      <c r="G140" s="44">
        <v>30</v>
      </c>
      <c r="H140" s="22"/>
      <c r="I140" s="44">
        <v>1</v>
      </c>
      <c r="J140" s="47">
        <f t="shared" si="2"/>
        <v>0</v>
      </c>
      <c r="K140" s="25"/>
    </row>
    <row r="141" ht="28.05" customHeight="1" spans="1:11">
      <c r="A141" s="43">
        <v>139</v>
      </c>
      <c r="B141" s="44" t="s">
        <v>846</v>
      </c>
      <c r="C141" s="45" t="s">
        <v>185</v>
      </c>
      <c r="D141" s="44" t="s">
        <v>44</v>
      </c>
      <c r="E141" s="44" t="s">
        <v>36</v>
      </c>
      <c r="F141" s="46" t="s">
        <v>37</v>
      </c>
      <c r="G141" s="44">
        <v>140</v>
      </c>
      <c r="H141" s="22"/>
      <c r="I141" s="44">
        <v>1</v>
      </c>
      <c r="J141" s="47">
        <f t="shared" si="2"/>
        <v>0</v>
      </c>
      <c r="K141" s="25"/>
    </row>
    <row r="142" ht="28.05" customHeight="1" spans="1:11">
      <c r="A142" s="43">
        <v>140</v>
      </c>
      <c r="B142" s="44" t="s">
        <v>847</v>
      </c>
      <c r="C142" s="45" t="s">
        <v>185</v>
      </c>
      <c r="D142" s="44" t="s">
        <v>44</v>
      </c>
      <c r="E142" s="44" t="s">
        <v>36</v>
      </c>
      <c r="F142" s="46" t="s">
        <v>37</v>
      </c>
      <c r="G142" s="44">
        <v>180</v>
      </c>
      <c r="H142" s="22"/>
      <c r="I142" s="44">
        <v>1</v>
      </c>
      <c r="J142" s="47">
        <f t="shared" si="2"/>
        <v>0</v>
      </c>
      <c r="K142" s="25"/>
    </row>
    <row r="143" ht="28.05" customHeight="1" spans="1:11">
      <c r="A143" s="43">
        <v>141</v>
      </c>
      <c r="B143" s="44" t="s">
        <v>848</v>
      </c>
      <c r="C143" s="45" t="s">
        <v>185</v>
      </c>
      <c r="D143" s="44" t="s">
        <v>44</v>
      </c>
      <c r="E143" s="44" t="s">
        <v>36</v>
      </c>
      <c r="F143" s="46" t="s">
        <v>37</v>
      </c>
      <c r="G143" s="44">
        <v>160</v>
      </c>
      <c r="H143" s="22"/>
      <c r="I143" s="44">
        <v>1</v>
      </c>
      <c r="J143" s="47">
        <f t="shared" si="2"/>
        <v>0</v>
      </c>
      <c r="K143" s="25"/>
    </row>
    <row r="144" ht="28.05" customHeight="1" spans="1:11">
      <c r="A144" s="43">
        <v>142</v>
      </c>
      <c r="B144" s="44" t="s">
        <v>849</v>
      </c>
      <c r="C144" s="45" t="s">
        <v>185</v>
      </c>
      <c r="D144" s="44" t="s">
        <v>44</v>
      </c>
      <c r="E144" s="44" t="s">
        <v>36</v>
      </c>
      <c r="F144" s="46" t="s">
        <v>37</v>
      </c>
      <c r="G144" s="44">
        <v>25</v>
      </c>
      <c r="H144" s="22"/>
      <c r="I144" s="44">
        <v>1</v>
      </c>
      <c r="J144" s="47">
        <f t="shared" si="2"/>
        <v>0</v>
      </c>
      <c r="K144" s="25"/>
    </row>
    <row r="145" ht="28.05" customHeight="1" spans="1:11">
      <c r="A145" s="43">
        <v>143</v>
      </c>
      <c r="B145" s="44" t="s">
        <v>850</v>
      </c>
      <c r="C145" s="45" t="s">
        <v>185</v>
      </c>
      <c r="D145" s="44" t="s">
        <v>44</v>
      </c>
      <c r="E145" s="44" t="s">
        <v>36</v>
      </c>
      <c r="F145" s="46" t="s">
        <v>37</v>
      </c>
      <c r="G145" s="44">
        <v>50</v>
      </c>
      <c r="H145" s="22"/>
      <c r="I145" s="44">
        <v>1</v>
      </c>
      <c r="J145" s="47">
        <f t="shared" si="2"/>
        <v>0</v>
      </c>
      <c r="K145" s="25"/>
    </row>
    <row r="146" ht="28.05" customHeight="1" spans="1:11">
      <c r="A146" s="43">
        <v>144</v>
      </c>
      <c r="B146" s="44" t="s">
        <v>851</v>
      </c>
      <c r="C146" s="45" t="s">
        <v>185</v>
      </c>
      <c r="D146" s="44" t="s">
        <v>43</v>
      </c>
      <c r="E146" s="44" t="s">
        <v>36</v>
      </c>
      <c r="F146" s="46" t="s">
        <v>37</v>
      </c>
      <c r="G146" s="44">
        <v>20</v>
      </c>
      <c r="H146" s="22"/>
      <c r="I146" s="44">
        <v>1.2</v>
      </c>
      <c r="J146" s="47">
        <f t="shared" si="2"/>
        <v>0</v>
      </c>
      <c r="K146" s="25"/>
    </row>
    <row r="147" ht="28.05" customHeight="1" spans="1:11">
      <c r="A147" s="43">
        <v>145</v>
      </c>
      <c r="B147" s="44" t="s">
        <v>852</v>
      </c>
      <c r="C147" s="45" t="s">
        <v>185</v>
      </c>
      <c r="D147" s="44" t="s">
        <v>43</v>
      </c>
      <c r="E147" s="44" t="s">
        <v>36</v>
      </c>
      <c r="F147" s="46" t="s">
        <v>37</v>
      </c>
      <c r="G147" s="44">
        <v>20</v>
      </c>
      <c r="H147" s="22"/>
      <c r="I147" s="44">
        <v>1.4</v>
      </c>
      <c r="J147" s="47">
        <f t="shared" si="2"/>
        <v>0</v>
      </c>
      <c r="K147" s="25"/>
    </row>
    <row r="148" ht="28.05" customHeight="1" spans="1:11">
      <c r="A148" s="43">
        <v>146</v>
      </c>
      <c r="B148" s="44" t="s">
        <v>853</v>
      </c>
      <c r="C148" s="45" t="s">
        <v>185</v>
      </c>
      <c r="D148" s="44" t="s">
        <v>43</v>
      </c>
      <c r="E148" s="44" t="s">
        <v>36</v>
      </c>
      <c r="F148" s="46" t="s">
        <v>37</v>
      </c>
      <c r="G148" s="44">
        <v>20</v>
      </c>
      <c r="H148" s="22"/>
      <c r="I148" s="44">
        <v>1.2</v>
      </c>
      <c r="J148" s="47">
        <f t="shared" si="2"/>
        <v>0</v>
      </c>
      <c r="K148" s="25"/>
    </row>
    <row r="149" ht="28.05" customHeight="1" spans="1:11">
      <c r="A149" s="43">
        <v>147</v>
      </c>
      <c r="B149" s="44" t="s">
        <v>854</v>
      </c>
      <c r="C149" s="45" t="s">
        <v>185</v>
      </c>
      <c r="D149" s="44" t="s">
        <v>43</v>
      </c>
      <c r="E149" s="44" t="s">
        <v>36</v>
      </c>
      <c r="F149" s="46" t="s">
        <v>37</v>
      </c>
      <c r="G149" s="44">
        <v>20</v>
      </c>
      <c r="H149" s="22"/>
      <c r="I149" s="44">
        <v>1.4</v>
      </c>
      <c r="J149" s="47">
        <f t="shared" si="2"/>
        <v>0</v>
      </c>
      <c r="K149" s="25"/>
    </row>
    <row r="150" ht="28.05" customHeight="1" spans="1:11">
      <c r="A150" s="43">
        <v>148</v>
      </c>
      <c r="B150" s="44" t="s">
        <v>855</v>
      </c>
      <c r="C150" s="48" t="s">
        <v>856</v>
      </c>
      <c r="D150" s="44" t="s">
        <v>43</v>
      </c>
      <c r="E150" s="44" t="s">
        <v>36</v>
      </c>
      <c r="F150" s="46" t="s">
        <v>37</v>
      </c>
      <c r="G150" s="44">
        <v>140</v>
      </c>
      <c r="H150" s="22"/>
      <c r="I150" s="44">
        <v>1.4</v>
      </c>
      <c r="J150" s="47">
        <f t="shared" si="2"/>
        <v>0</v>
      </c>
      <c r="K150" s="25"/>
    </row>
    <row r="151" ht="28.05" customHeight="1" spans="1:11">
      <c r="A151" s="43">
        <v>149</v>
      </c>
      <c r="B151" s="44" t="s">
        <v>857</v>
      </c>
      <c r="C151" s="48"/>
      <c r="D151" s="44" t="s">
        <v>43</v>
      </c>
      <c r="E151" s="44" t="s">
        <v>36</v>
      </c>
      <c r="F151" s="46" t="s">
        <v>37</v>
      </c>
      <c r="G151" s="44">
        <v>140</v>
      </c>
      <c r="H151" s="22"/>
      <c r="I151" s="44">
        <v>1.4</v>
      </c>
      <c r="J151" s="47">
        <f t="shared" si="2"/>
        <v>0</v>
      </c>
      <c r="K151" s="25"/>
    </row>
    <row r="152" ht="28.05" customHeight="1" spans="1:11">
      <c r="A152" s="43">
        <v>150</v>
      </c>
      <c r="B152" s="44" t="s">
        <v>858</v>
      </c>
      <c r="C152" s="48" t="s">
        <v>44</v>
      </c>
      <c r="D152" s="44" t="s">
        <v>43</v>
      </c>
      <c r="E152" s="44" t="s">
        <v>36</v>
      </c>
      <c r="F152" s="46" t="s">
        <v>37</v>
      </c>
      <c r="G152" s="44">
        <v>120</v>
      </c>
      <c r="H152" s="22"/>
      <c r="I152" s="44">
        <v>1.4</v>
      </c>
      <c r="J152" s="47">
        <f t="shared" si="2"/>
        <v>0</v>
      </c>
      <c r="K152" s="25"/>
    </row>
    <row r="153" ht="28.05" customHeight="1" spans="1:11">
      <c r="A153" s="43">
        <v>151</v>
      </c>
      <c r="B153" s="44" t="s">
        <v>859</v>
      </c>
      <c r="C153" s="48" t="s">
        <v>43</v>
      </c>
      <c r="D153" s="44" t="s">
        <v>43</v>
      </c>
      <c r="E153" s="44" t="s">
        <v>36</v>
      </c>
      <c r="F153" s="46" t="s">
        <v>37</v>
      </c>
      <c r="G153" s="44">
        <v>80</v>
      </c>
      <c r="H153" s="22"/>
      <c r="I153" s="44">
        <v>1.4</v>
      </c>
      <c r="J153" s="47">
        <f t="shared" si="2"/>
        <v>0</v>
      </c>
      <c r="K153" s="25"/>
    </row>
    <row r="154" ht="28.05" customHeight="1" spans="1:11">
      <c r="A154" s="43">
        <v>152</v>
      </c>
      <c r="B154" s="44" t="s">
        <v>860</v>
      </c>
      <c r="C154" s="48" t="s">
        <v>861</v>
      </c>
      <c r="D154" s="44" t="s">
        <v>43</v>
      </c>
      <c r="E154" s="44" t="s">
        <v>36</v>
      </c>
      <c r="F154" s="46" t="s">
        <v>37</v>
      </c>
      <c r="G154" s="44">
        <v>125</v>
      </c>
      <c r="H154" s="22"/>
      <c r="I154" s="44">
        <v>1</v>
      </c>
      <c r="J154" s="47">
        <f t="shared" si="2"/>
        <v>0</v>
      </c>
      <c r="K154" s="25"/>
    </row>
    <row r="155" ht="28.05" customHeight="1" spans="1:11">
      <c r="A155" s="43">
        <v>153</v>
      </c>
      <c r="B155" s="44" t="s">
        <v>860</v>
      </c>
      <c r="C155" s="48" t="s">
        <v>862</v>
      </c>
      <c r="D155" s="44" t="s">
        <v>43</v>
      </c>
      <c r="E155" s="44" t="s">
        <v>36</v>
      </c>
      <c r="F155" s="46" t="s">
        <v>37</v>
      </c>
      <c r="G155" s="44">
        <v>150</v>
      </c>
      <c r="H155" s="22"/>
      <c r="I155" s="44">
        <v>1</v>
      </c>
      <c r="J155" s="47">
        <f t="shared" si="2"/>
        <v>0</v>
      </c>
      <c r="K155" s="25"/>
    </row>
    <row r="156" ht="28.05" customHeight="1" spans="1:11">
      <c r="A156" s="43">
        <v>154</v>
      </c>
      <c r="B156" s="44" t="s">
        <v>863</v>
      </c>
      <c r="C156" s="48" t="s">
        <v>864</v>
      </c>
      <c r="D156" s="44" t="s">
        <v>43</v>
      </c>
      <c r="E156" s="44" t="s">
        <v>36</v>
      </c>
      <c r="F156" s="46" t="s">
        <v>37</v>
      </c>
      <c r="G156" s="44">
        <v>40</v>
      </c>
      <c r="H156" s="22"/>
      <c r="I156" s="44">
        <v>1.4</v>
      </c>
      <c r="J156" s="47">
        <f t="shared" si="2"/>
        <v>0</v>
      </c>
      <c r="K156" s="25"/>
    </row>
    <row r="157" ht="28.05" customHeight="1" spans="1:11">
      <c r="A157" s="43">
        <v>155</v>
      </c>
      <c r="B157" s="44" t="s">
        <v>865</v>
      </c>
      <c r="C157" s="48" t="s">
        <v>866</v>
      </c>
      <c r="D157" s="44" t="s">
        <v>43</v>
      </c>
      <c r="E157" s="44" t="s">
        <v>36</v>
      </c>
      <c r="F157" s="46" t="s">
        <v>37</v>
      </c>
      <c r="G157" s="44">
        <v>40</v>
      </c>
      <c r="H157" s="22"/>
      <c r="I157" s="44">
        <v>1.4</v>
      </c>
      <c r="J157" s="47">
        <f t="shared" si="2"/>
        <v>0</v>
      </c>
      <c r="K157" s="25"/>
    </row>
    <row r="158" ht="28.05" customHeight="1" spans="1:11">
      <c r="A158" s="43">
        <v>156</v>
      </c>
      <c r="B158" s="44" t="s">
        <v>867</v>
      </c>
      <c r="C158" s="45" t="s">
        <v>185</v>
      </c>
      <c r="D158" s="44" t="s">
        <v>43</v>
      </c>
      <c r="E158" s="44" t="s">
        <v>36</v>
      </c>
      <c r="F158" s="46" t="s">
        <v>37</v>
      </c>
      <c r="G158" s="44">
        <v>60</v>
      </c>
      <c r="H158" s="22"/>
      <c r="I158" s="44">
        <v>1.2</v>
      </c>
      <c r="J158" s="47">
        <f t="shared" si="2"/>
        <v>0</v>
      </c>
      <c r="K158" s="25"/>
    </row>
    <row r="159" ht="28.05" customHeight="1" spans="1:11">
      <c r="A159" s="43">
        <v>157</v>
      </c>
      <c r="B159" s="44" t="s">
        <v>868</v>
      </c>
      <c r="C159" s="45" t="s">
        <v>185</v>
      </c>
      <c r="D159" s="44" t="s">
        <v>43</v>
      </c>
      <c r="E159" s="44" t="s">
        <v>36</v>
      </c>
      <c r="F159" s="46" t="s">
        <v>37</v>
      </c>
      <c r="G159" s="44">
        <v>60</v>
      </c>
      <c r="H159" s="22"/>
      <c r="I159" s="44">
        <v>1.2</v>
      </c>
      <c r="J159" s="47">
        <f t="shared" si="2"/>
        <v>0</v>
      </c>
      <c r="K159" s="25"/>
    </row>
    <row r="160" ht="28.05" customHeight="1" spans="1:11">
      <c r="A160" s="43">
        <v>158</v>
      </c>
      <c r="B160" s="44" t="s">
        <v>869</v>
      </c>
      <c r="C160" s="45" t="s">
        <v>185</v>
      </c>
      <c r="D160" s="44" t="s">
        <v>43</v>
      </c>
      <c r="E160" s="44" t="s">
        <v>36</v>
      </c>
      <c r="F160" s="46" t="s">
        <v>37</v>
      </c>
      <c r="G160" s="44">
        <v>60</v>
      </c>
      <c r="H160" s="22"/>
      <c r="I160" s="44">
        <v>1.2</v>
      </c>
      <c r="J160" s="47">
        <f t="shared" si="2"/>
        <v>0</v>
      </c>
      <c r="K160" s="25"/>
    </row>
    <row r="161" ht="28.05" customHeight="1" spans="1:11">
      <c r="A161" s="43">
        <v>159</v>
      </c>
      <c r="B161" s="44" t="s">
        <v>870</v>
      </c>
      <c r="C161" s="45" t="s">
        <v>185</v>
      </c>
      <c r="D161" s="44" t="s">
        <v>43</v>
      </c>
      <c r="E161" s="44" t="s">
        <v>36</v>
      </c>
      <c r="F161" s="46" t="s">
        <v>37</v>
      </c>
      <c r="G161" s="44">
        <v>20</v>
      </c>
      <c r="H161" s="22"/>
      <c r="I161" s="44">
        <v>1</v>
      </c>
      <c r="J161" s="47">
        <f t="shared" si="2"/>
        <v>0</v>
      </c>
      <c r="K161" s="25"/>
    </row>
    <row r="162" ht="28.05" customHeight="1" spans="1:11">
      <c r="A162" s="43">
        <v>160</v>
      </c>
      <c r="B162" s="44" t="s">
        <v>871</v>
      </c>
      <c r="C162" s="45" t="s">
        <v>185</v>
      </c>
      <c r="D162" s="44" t="s">
        <v>43</v>
      </c>
      <c r="E162" s="44" t="s">
        <v>36</v>
      </c>
      <c r="F162" s="46" t="s">
        <v>37</v>
      </c>
      <c r="G162" s="44">
        <v>160</v>
      </c>
      <c r="H162" s="22"/>
      <c r="I162" s="44">
        <v>1</v>
      </c>
      <c r="J162" s="47">
        <f t="shared" si="2"/>
        <v>0</v>
      </c>
      <c r="K162" s="25"/>
    </row>
    <row r="163" ht="28.05" customHeight="1" spans="1:11">
      <c r="A163" s="43">
        <v>161</v>
      </c>
      <c r="B163" s="44" t="s">
        <v>872</v>
      </c>
      <c r="C163" s="45" t="s">
        <v>185</v>
      </c>
      <c r="D163" s="44" t="s">
        <v>43</v>
      </c>
      <c r="E163" s="44" t="s">
        <v>36</v>
      </c>
      <c r="F163" s="46" t="s">
        <v>37</v>
      </c>
      <c r="G163" s="44">
        <v>80</v>
      </c>
      <c r="H163" s="22"/>
      <c r="I163" s="44">
        <v>1</v>
      </c>
      <c r="J163" s="47">
        <f t="shared" si="2"/>
        <v>0</v>
      </c>
      <c r="K163" s="25"/>
    </row>
    <row r="164" ht="28.05" customHeight="1" spans="1:11">
      <c r="A164" s="43">
        <v>162</v>
      </c>
      <c r="B164" s="44" t="s">
        <v>873</v>
      </c>
      <c r="C164" s="45" t="s">
        <v>185</v>
      </c>
      <c r="D164" s="44" t="s">
        <v>43</v>
      </c>
      <c r="E164" s="44" t="s">
        <v>36</v>
      </c>
      <c r="F164" s="46" t="s">
        <v>37</v>
      </c>
      <c r="G164" s="44">
        <v>80</v>
      </c>
      <c r="H164" s="22"/>
      <c r="I164" s="44">
        <v>1</v>
      </c>
      <c r="J164" s="47">
        <f t="shared" si="2"/>
        <v>0</v>
      </c>
      <c r="K164" s="25"/>
    </row>
    <row r="165" ht="28.05" customHeight="1" spans="1:11">
      <c r="A165" s="43">
        <v>163</v>
      </c>
      <c r="B165" s="44" t="s">
        <v>874</v>
      </c>
      <c r="C165" s="45" t="s">
        <v>185</v>
      </c>
      <c r="D165" s="44" t="s">
        <v>43</v>
      </c>
      <c r="E165" s="44" t="s">
        <v>36</v>
      </c>
      <c r="F165" s="46" t="s">
        <v>37</v>
      </c>
      <c r="G165" s="44">
        <v>80</v>
      </c>
      <c r="H165" s="22"/>
      <c r="I165" s="44">
        <v>1</v>
      </c>
      <c r="J165" s="47">
        <f t="shared" si="2"/>
        <v>0</v>
      </c>
      <c r="K165" s="25"/>
    </row>
    <row r="166" ht="28.05" customHeight="1" spans="1:11">
      <c r="A166" s="43">
        <v>164</v>
      </c>
      <c r="B166" s="44" t="s">
        <v>875</v>
      </c>
      <c r="C166" s="49" t="s">
        <v>876</v>
      </c>
      <c r="D166" s="44" t="s">
        <v>43</v>
      </c>
      <c r="E166" s="44" t="s">
        <v>36</v>
      </c>
      <c r="F166" s="46" t="s">
        <v>37</v>
      </c>
      <c r="G166" s="44">
        <v>80</v>
      </c>
      <c r="H166" s="22"/>
      <c r="I166" s="44">
        <v>1.2</v>
      </c>
      <c r="J166" s="47">
        <f t="shared" si="2"/>
        <v>0</v>
      </c>
      <c r="K166" s="25"/>
    </row>
    <row r="167" ht="28.05" customHeight="1" spans="1:11">
      <c r="A167" s="43">
        <v>165</v>
      </c>
      <c r="B167" s="44" t="s">
        <v>877</v>
      </c>
      <c r="C167" s="49" t="s">
        <v>876</v>
      </c>
      <c r="D167" s="44" t="s">
        <v>43</v>
      </c>
      <c r="E167" s="44" t="s">
        <v>36</v>
      </c>
      <c r="F167" s="46" t="s">
        <v>37</v>
      </c>
      <c r="G167" s="44">
        <v>80</v>
      </c>
      <c r="H167" s="22"/>
      <c r="I167" s="44">
        <v>1.2</v>
      </c>
      <c r="J167" s="47">
        <f t="shared" si="2"/>
        <v>0</v>
      </c>
      <c r="K167" s="25"/>
    </row>
    <row r="168" ht="28.05" customHeight="1" spans="1:11">
      <c r="A168" s="43">
        <v>166</v>
      </c>
      <c r="B168" s="44" t="s">
        <v>878</v>
      </c>
      <c r="C168" s="49" t="s">
        <v>879</v>
      </c>
      <c r="D168" s="44" t="s">
        <v>43</v>
      </c>
      <c r="E168" s="44" t="s">
        <v>36</v>
      </c>
      <c r="F168" s="46" t="s">
        <v>37</v>
      </c>
      <c r="G168" s="44">
        <v>80</v>
      </c>
      <c r="H168" s="22"/>
      <c r="I168" s="44">
        <v>1</v>
      </c>
      <c r="J168" s="47">
        <f t="shared" si="2"/>
        <v>0</v>
      </c>
      <c r="K168" s="25"/>
    </row>
    <row r="169" ht="28.05" customHeight="1" spans="1:11">
      <c r="A169" s="43">
        <v>167</v>
      </c>
      <c r="B169" s="44" t="s">
        <v>880</v>
      </c>
      <c r="C169" s="49" t="s">
        <v>879</v>
      </c>
      <c r="D169" s="44" t="s">
        <v>43</v>
      </c>
      <c r="E169" s="44" t="s">
        <v>36</v>
      </c>
      <c r="F169" s="46" t="s">
        <v>37</v>
      </c>
      <c r="G169" s="44">
        <v>80</v>
      </c>
      <c r="H169" s="22"/>
      <c r="I169" s="44">
        <v>1</v>
      </c>
      <c r="J169" s="47">
        <f t="shared" si="2"/>
        <v>0</v>
      </c>
      <c r="K169" s="25"/>
    </row>
    <row r="170" ht="28.05" customHeight="1" spans="1:11">
      <c r="A170" s="43">
        <v>168</v>
      </c>
      <c r="B170" s="44" t="s">
        <v>881</v>
      </c>
      <c r="C170" s="48" t="s">
        <v>881</v>
      </c>
      <c r="D170" s="44" t="s">
        <v>43</v>
      </c>
      <c r="E170" s="44" t="s">
        <v>36</v>
      </c>
      <c r="F170" s="46" t="s">
        <v>37</v>
      </c>
      <c r="G170" s="44">
        <v>20</v>
      </c>
      <c r="H170" s="22"/>
      <c r="I170" s="44">
        <v>1.4</v>
      </c>
      <c r="J170" s="47">
        <f t="shared" si="2"/>
        <v>0</v>
      </c>
      <c r="K170" s="25"/>
    </row>
    <row r="171" ht="28.05" customHeight="1" spans="1:11">
      <c r="A171" s="43">
        <v>169</v>
      </c>
      <c r="B171" s="44" t="s">
        <v>882</v>
      </c>
      <c r="C171" s="48" t="s">
        <v>882</v>
      </c>
      <c r="D171" s="44" t="s">
        <v>43</v>
      </c>
      <c r="E171" s="44" t="s">
        <v>36</v>
      </c>
      <c r="F171" s="46" t="s">
        <v>37</v>
      </c>
      <c r="G171" s="44">
        <v>20</v>
      </c>
      <c r="H171" s="22"/>
      <c r="I171" s="44">
        <v>1.4</v>
      </c>
      <c r="J171" s="47">
        <f t="shared" si="2"/>
        <v>0</v>
      </c>
      <c r="K171" s="25"/>
    </row>
    <row r="172" ht="28.05" customHeight="1" spans="1:11">
      <c r="A172" s="43">
        <v>170</v>
      </c>
      <c r="B172" s="44" t="s">
        <v>883</v>
      </c>
      <c r="C172" s="48" t="s">
        <v>883</v>
      </c>
      <c r="D172" s="44" t="s">
        <v>43</v>
      </c>
      <c r="E172" s="44" t="s">
        <v>36</v>
      </c>
      <c r="F172" s="46" t="s">
        <v>37</v>
      </c>
      <c r="G172" s="44">
        <v>100</v>
      </c>
      <c r="H172" s="22"/>
      <c r="I172" s="44">
        <v>1.4</v>
      </c>
      <c r="J172" s="47">
        <f t="shared" si="2"/>
        <v>0</v>
      </c>
      <c r="K172" s="25"/>
    </row>
    <row r="173" ht="28.05" customHeight="1" spans="1:11">
      <c r="A173" s="43">
        <v>171</v>
      </c>
      <c r="B173" s="44" t="s">
        <v>884</v>
      </c>
      <c r="C173" s="48" t="s">
        <v>884</v>
      </c>
      <c r="D173" s="44" t="s">
        <v>43</v>
      </c>
      <c r="E173" s="44" t="s">
        <v>36</v>
      </c>
      <c r="F173" s="46" t="s">
        <v>37</v>
      </c>
      <c r="G173" s="44">
        <v>100</v>
      </c>
      <c r="H173" s="22"/>
      <c r="I173" s="44">
        <v>1.4</v>
      </c>
      <c r="J173" s="47">
        <f t="shared" si="2"/>
        <v>0</v>
      </c>
      <c r="K173" s="25"/>
    </row>
    <row r="174" ht="28.05" customHeight="1" spans="1:11">
      <c r="A174" s="43">
        <v>172</v>
      </c>
      <c r="B174" s="44" t="s">
        <v>885</v>
      </c>
      <c r="C174" s="48" t="s">
        <v>886</v>
      </c>
      <c r="D174" s="44" t="s">
        <v>43</v>
      </c>
      <c r="E174" s="44" t="s">
        <v>36</v>
      </c>
      <c r="F174" s="46" t="s">
        <v>37</v>
      </c>
      <c r="G174" s="44">
        <v>20</v>
      </c>
      <c r="H174" s="22"/>
      <c r="I174" s="44">
        <v>1.4</v>
      </c>
      <c r="J174" s="47">
        <f t="shared" si="2"/>
        <v>0</v>
      </c>
      <c r="K174" s="25"/>
    </row>
    <row r="175" ht="28.05" customHeight="1" spans="1:11">
      <c r="A175" s="43">
        <v>173</v>
      </c>
      <c r="B175" s="44" t="s">
        <v>887</v>
      </c>
      <c r="C175" s="45" t="s">
        <v>185</v>
      </c>
      <c r="D175" s="44" t="s">
        <v>43</v>
      </c>
      <c r="E175" s="44" t="s">
        <v>36</v>
      </c>
      <c r="F175" s="46" t="s">
        <v>37</v>
      </c>
      <c r="G175" s="44">
        <v>80</v>
      </c>
      <c r="H175" s="22"/>
      <c r="I175" s="44">
        <v>1</v>
      </c>
      <c r="J175" s="47">
        <f t="shared" si="2"/>
        <v>0</v>
      </c>
      <c r="K175" s="25"/>
    </row>
    <row r="176" ht="28.05" customHeight="1" spans="1:11">
      <c r="A176" s="43">
        <v>174</v>
      </c>
      <c r="B176" s="44" t="s">
        <v>888</v>
      </c>
      <c r="C176" s="48" t="s">
        <v>888</v>
      </c>
      <c r="D176" s="44" t="s">
        <v>43</v>
      </c>
      <c r="E176" s="44" t="s">
        <v>36</v>
      </c>
      <c r="F176" s="46" t="s">
        <v>37</v>
      </c>
      <c r="G176" s="44">
        <v>180</v>
      </c>
      <c r="H176" s="22"/>
      <c r="I176" s="44">
        <v>1.2</v>
      </c>
      <c r="J176" s="47">
        <f t="shared" si="2"/>
        <v>0</v>
      </c>
      <c r="K176" s="25"/>
    </row>
    <row r="177" ht="28.05" customHeight="1" spans="1:11">
      <c r="A177" s="43">
        <v>175</v>
      </c>
      <c r="B177" s="44" t="s">
        <v>889</v>
      </c>
      <c r="C177" s="48" t="s">
        <v>889</v>
      </c>
      <c r="D177" s="44" t="s">
        <v>43</v>
      </c>
      <c r="E177" s="44" t="s">
        <v>36</v>
      </c>
      <c r="F177" s="46" t="s">
        <v>37</v>
      </c>
      <c r="G177" s="44">
        <v>180</v>
      </c>
      <c r="H177" s="22"/>
      <c r="I177" s="44">
        <v>1.4</v>
      </c>
      <c r="J177" s="47">
        <f t="shared" si="2"/>
        <v>0</v>
      </c>
      <c r="K177" s="25"/>
    </row>
    <row r="178" ht="28.05" customHeight="1" spans="1:11">
      <c r="A178" s="43">
        <v>176</v>
      </c>
      <c r="B178" s="44" t="s">
        <v>890</v>
      </c>
      <c r="C178" s="48" t="s">
        <v>890</v>
      </c>
      <c r="D178" s="44" t="s">
        <v>43</v>
      </c>
      <c r="E178" s="44" t="s">
        <v>36</v>
      </c>
      <c r="F178" s="46" t="s">
        <v>37</v>
      </c>
      <c r="G178" s="44">
        <v>180</v>
      </c>
      <c r="H178" s="22"/>
      <c r="I178" s="44">
        <v>1.2</v>
      </c>
      <c r="J178" s="47">
        <f t="shared" si="2"/>
        <v>0</v>
      </c>
      <c r="K178" s="25"/>
    </row>
    <row r="179" ht="28.05" customHeight="1" spans="1:11">
      <c r="A179" s="43">
        <v>177</v>
      </c>
      <c r="B179" s="44" t="s">
        <v>891</v>
      </c>
      <c r="C179" s="48" t="s">
        <v>891</v>
      </c>
      <c r="D179" s="44" t="s">
        <v>43</v>
      </c>
      <c r="E179" s="44" t="s">
        <v>36</v>
      </c>
      <c r="F179" s="46" t="s">
        <v>37</v>
      </c>
      <c r="G179" s="44">
        <v>180</v>
      </c>
      <c r="H179" s="22"/>
      <c r="I179" s="44">
        <v>1.4</v>
      </c>
      <c r="J179" s="47">
        <f t="shared" si="2"/>
        <v>0</v>
      </c>
      <c r="K179" s="25"/>
    </row>
    <row r="180" ht="28.05" customHeight="1" spans="1:11">
      <c r="A180" s="43">
        <v>178</v>
      </c>
      <c r="B180" s="44" t="s">
        <v>892</v>
      </c>
      <c r="C180" s="48" t="s">
        <v>892</v>
      </c>
      <c r="D180" s="44" t="s">
        <v>43</v>
      </c>
      <c r="E180" s="44" t="s">
        <v>36</v>
      </c>
      <c r="F180" s="46" t="s">
        <v>37</v>
      </c>
      <c r="G180" s="44">
        <v>39</v>
      </c>
      <c r="H180" s="22"/>
      <c r="I180" s="44">
        <v>1.2</v>
      </c>
      <c r="J180" s="47">
        <f t="shared" si="2"/>
        <v>0</v>
      </c>
      <c r="K180" s="25"/>
    </row>
    <row r="181" ht="28.05" customHeight="1" spans="1:11">
      <c r="A181" s="43">
        <v>179</v>
      </c>
      <c r="B181" s="44" t="s">
        <v>893</v>
      </c>
      <c r="C181" s="48" t="s">
        <v>893</v>
      </c>
      <c r="D181" s="44" t="s">
        <v>43</v>
      </c>
      <c r="E181" s="44" t="s">
        <v>36</v>
      </c>
      <c r="F181" s="46" t="s">
        <v>37</v>
      </c>
      <c r="G181" s="44">
        <v>39</v>
      </c>
      <c r="H181" s="22"/>
      <c r="I181" s="44">
        <v>1.4</v>
      </c>
      <c r="J181" s="47">
        <f t="shared" si="2"/>
        <v>0</v>
      </c>
      <c r="K181" s="25"/>
    </row>
    <row r="182" ht="28.05" customHeight="1" spans="1:11">
      <c r="A182" s="43">
        <v>180</v>
      </c>
      <c r="B182" s="44" t="s">
        <v>894</v>
      </c>
      <c r="C182" s="48" t="s">
        <v>894</v>
      </c>
      <c r="D182" s="44" t="s">
        <v>43</v>
      </c>
      <c r="E182" s="44" t="s">
        <v>36</v>
      </c>
      <c r="F182" s="46" t="s">
        <v>37</v>
      </c>
      <c r="G182" s="44">
        <v>39</v>
      </c>
      <c r="H182" s="22"/>
      <c r="I182" s="44">
        <v>1.2</v>
      </c>
      <c r="J182" s="47">
        <f t="shared" si="2"/>
        <v>0</v>
      </c>
      <c r="K182" s="25"/>
    </row>
    <row r="183" ht="26" customHeight="1" spans="1:11">
      <c r="A183" s="43">
        <v>181</v>
      </c>
      <c r="B183" s="44" t="s">
        <v>895</v>
      </c>
      <c r="C183" s="48" t="s">
        <v>895</v>
      </c>
      <c r="D183" s="44" t="s">
        <v>43</v>
      </c>
      <c r="E183" s="44" t="s">
        <v>36</v>
      </c>
      <c r="F183" s="46" t="s">
        <v>37</v>
      </c>
      <c r="G183" s="44">
        <v>39</v>
      </c>
      <c r="H183" s="22"/>
      <c r="I183" s="44">
        <v>1.4</v>
      </c>
      <c r="J183" s="47">
        <f t="shared" si="2"/>
        <v>0</v>
      </c>
      <c r="K183" s="25"/>
    </row>
    <row r="184" ht="26" customHeight="1" spans="1:11">
      <c r="A184" s="43">
        <v>182</v>
      </c>
      <c r="B184" s="44" t="s">
        <v>896</v>
      </c>
      <c r="C184" s="48" t="s">
        <v>896</v>
      </c>
      <c r="D184" s="44" t="s">
        <v>43</v>
      </c>
      <c r="E184" s="44" t="s">
        <v>36</v>
      </c>
      <c r="F184" s="46" t="s">
        <v>37</v>
      </c>
      <c r="G184" s="44">
        <v>40</v>
      </c>
      <c r="H184" s="22"/>
      <c r="I184" s="44">
        <v>1.4</v>
      </c>
      <c r="J184" s="47">
        <f t="shared" si="2"/>
        <v>0</v>
      </c>
      <c r="K184" s="25"/>
    </row>
    <row r="185" ht="26" customHeight="1" spans="1:11">
      <c r="A185" s="43">
        <v>183</v>
      </c>
      <c r="B185" s="44" t="s">
        <v>897</v>
      </c>
      <c r="C185" s="48" t="s">
        <v>897</v>
      </c>
      <c r="D185" s="44" t="s">
        <v>43</v>
      </c>
      <c r="E185" s="44" t="s">
        <v>36</v>
      </c>
      <c r="F185" s="46" t="s">
        <v>37</v>
      </c>
      <c r="G185" s="44">
        <v>20</v>
      </c>
      <c r="H185" s="22"/>
      <c r="I185" s="44">
        <v>1.4</v>
      </c>
      <c r="J185" s="47">
        <f t="shared" si="2"/>
        <v>0</v>
      </c>
      <c r="K185" s="25"/>
    </row>
    <row r="186" ht="26" customHeight="1" spans="1:11">
      <c r="A186" s="43">
        <v>184</v>
      </c>
      <c r="B186" s="44" t="s">
        <v>898</v>
      </c>
      <c r="C186" s="48" t="s">
        <v>898</v>
      </c>
      <c r="D186" s="44" t="s">
        <v>43</v>
      </c>
      <c r="E186" s="44" t="s">
        <v>36</v>
      </c>
      <c r="F186" s="46" t="s">
        <v>37</v>
      </c>
      <c r="G186" s="44">
        <v>40</v>
      </c>
      <c r="H186" s="22"/>
      <c r="I186" s="44">
        <v>1.2</v>
      </c>
      <c r="J186" s="47">
        <f t="shared" si="2"/>
        <v>0</v>
      </c>
      <c r="K186" s="25"/>
    </row>
    <row r="187" ht="26" customHeight="1" spans="1:11">
      <c r="A187" s="50">
        <v>185</v>
      </c>
      <c r="B187" s="44" t="s">
        <v>899</v>
      </c>
      <c r="C187" s="48" t="s">
        <v>900</v>
      </c>
      <c r="D187" s="44" t="s">
        <v>44</v>
      </c>
      <c r="E187" s="44" t="s">
        <v>36</v>
      </c>
      <c r="F187" s="46" t="s">
        <v>37</v>
      </c>
      <c r="G187" s="44">
        <v>345</v>
      </c>
      <c r="H187" s="22"/>
      <c r="I187" s="44">
        <v>1.4</v>
      </c>
      <c r="J187" s="47">
        <f t="shared" si="2"/>
        <v>0</v>
      </c>
      <c r="K187" s="25"/>
    </row>
    <row r="188" ht="26" customHeight="1" spans="1:11">
      <c r="A188" s="51"/>
      <c r="B188" s="44"/>
      <c r="C188" s="48" t="s">
        <v>900</v>
      </c>
      <c r="D188" s="44" t="s">
        <v>43</v>
      </c>
      <c r="E188" s="44" t="s">
        <v>36</v>
      </c>
      <c r="F188" s="46" t="s">
        <v>37</v>
      </c>
      <c r="G188" s="44">
        <v>735</v>
      </c>
      <c r="H188" s="22"/>
      <c r="I188" s="44">
        <v>1.4</v>
      </c>
      <c r="J188" s="47">
        <f t="shared" si="2"/>
        <v>0</v>
      </c>
      <c r="K188" s="25"/>
    </row>
    <row r="189" ht="26" customHeight="1" spans="1:11">
      <c r="A189" s="50">
        <v>186</v>
      </c>
      <c r="B189" s="44" t="s">
        <v>901</v>
      </c>
      <c r="C189" s="48" t="s">
        <v>902</v>
      </c>
      <c r="D189" s="44" t="s">
        <v>44</v>
      </c>
      <c r="E189" s="44" t="s">
        <v>36</v>
      </c>
      <c r="F189" s="46" t="s">
        <v>37</v>
      </c>
      <c r="G189" s="44">
        <v>345</v>
      </c>
      <c r="H189" s="22"/>
      <c r="I189" s="44">
        <v>1.4</v>
      </c>
      <c r="J189" s="47">
        <f t="shared" si="2"/>
        <v>0</v>
      </c>
      <c r="K189" s="25"/>
    </row>
    <row r="190" ht="26" customHeight="1" spans="1:11">
      <c r="A190" s="51"/>
      <c r="B190" s="44"/>
      <c r="C190" s="48" t="s">
        <v>902</v>
      </c>
      <c r="D190" s="44" t="s">
        <v>43</v>
      </c>
      <c r="E190" s="44" t="s">
        <v>36</v>
      </c>
      <c r="F190" s="46" t="s">
        <v>37</v>
      </c>
      <c r="G190" s="44">
        <v>735</v>
      </c>
      <c r="H190" s="22"/>
      <c r="I190" s="44">
        <v>1.4</v>
      </c>
      <c r="J190" s="47">
        <f t="shared" si="2"/>
        <v>0</v>
      </c>
      <c r="K190" s="25"/>
    </row>
    <row r="191" ht="26" customHeight="1" spans="1:11">
      <c r="A191" s="50">
        <v>187</v>
      </c>
      <c r="B191" s="44" t="s">
        <v>903</v>
      </c>
      <c r="C191" s="48" t="s">
        <v>903</v>
      </c>
      <c r="D191" s="44" t="s">
        <v>44</v>
      </c>
      <c r="E191" s="44" t="s">
        <v>36</v>
      </c>
      <c r="F191" s="46" t="s">
        <v>37</v>
      </c>
      <c r="G191" s="44">
        <v>90</v>
      </c>
      <c r="H191" s="22"/>
      <c r="I191" s="44">
        <v>1.4</v>
      </c>
      <c r="J191" s="47">
        <f t="shared" si="2"/>
        <v>0</v>
      </c>
      <c r="K191" s="25"/>
    </row>
    <row r="192" ht="26" customHeight="1" spans="1:11">
      <c r="A192" s="51"/>
      <c r="B192" s="44"/>
      <c r="C192" s="48"/>
      <c r="D192" s="44" t="s">
        <v>43</v>
      </c>
      <c r="E192" s="44" t="s">
        <v>36</v>
      </c>
      <c r="F192" s="46" t="s">
        <v>37</v>
      </c>
      <c r="G192" s="44">
        <v>527.5</v>
      </c>
      <c r="H192" s="22"/>
      <c r="I192" s="44">
        <v>1.4</v>
      </c>
      <c r="J192" s="47">
        <f t="shared" si="2"/>
        <v>0</v>
      </c>
      <c r="K192" s="25"/>
    </row>
    <row r="193" ht="26" customHeight="1" spans="1:11">
      <c r="A193" s="50">
        <v>188</v>
      </c>
      <c r="B193" s="44" t="s">
        <v>904</v>
      </c>
      <c r="C193" s="48" t="s">
        <v>904</v>
      </c>
      <c r="D193" s="44" t="s">
        <v>44</v>
      </c>
      <c r="E193" s="44" t="s">
        <v>36</v>
      </c>
      <c r="F193" s="46" t="s">
        <v>37</v>
      </c>
      <c r="G193" s="44">
        <v>90</v>
      </c>
      <c r="H193" s="22"/>
      <c r="I193" s="44">
        <v>1.4</v>
      </c>
      <c r="J193" s="47">
        <f t="shared" si="2"/>
        <v>0</v>
      </c>
      <c r="K193" s="25"/>
    </row>
    <row r="194" ht="26" customHeight="1" spans="1:11">
      <c r="A194" s="51"/>
      <c r="B194" s="44"/>
      <c r="C194" s="48"/>
      <c r="D194" s="44" t="s">
        <v>43</v>
      </c>
      <c r="E194" s="44" t="s">
        <v>36</v>
      </c>
      <c r="F194" s="46" t="s">
        <v>37</v>
      </c>
      <c r="G194" s="44">
        <v>527.5</v>
      </c>
      <c r="H194" s="22"/>
      <c r="I194" s="44">
        <v>1.4</v>
      </c>
      <c r="J194" s="47">
        <f t="shared" si="2"/>
        <v>0</v>
      </c>
      <c r="K194" s="25"/>
    </row>
    <row r="195" ht="26" customHeight="1" spans="1:11">
      <c r="A195" s="43">
        <v>189</v>
      </c>
      <c r="B195" s="44" t="s">
        <v>905</v>
      </c>
      <c r="C195" s="48" t="s">
        <v>906</v>
      </c>
      <c r="D195" s="44" t="s">
        <v>43</v>
      </c>
      <c r="E195" s="44" t="s">
        <v>36</v>
      </c>
      <c r="F195" s="46" t="s">
        <v>37</v>
      </c>
      <c r="G195" s="44">
        <v>60</v>
      </c>
      <c r="H195" s="22"/>
      <c r="I195" s="44">
        <v>1.2</v>
      </c>
      <c r="J195" s="47">
        <f t="shared" si="2"/>
        <v>0</v>
      </c>
      <c r="K195" s="25"/>
    </row>
    <row r="196" ht="26" customHeight="1" spans="1:11">
      <c r="A196" s="43">
        <v>190</v>
      </c>
      <c r="B196" s="44" t="s">
        <v>907</v>
      </c>
      <c r="C196" s="48"/>
      <c r="D196" s="44" t="s">
        <v>43</v>
      </c>
      <c r="E196" s="44" t="s">
        <v>36</v>
      </c>
      <c r="F196" s="46" t="s">
        <v>37</v>
      </c>
      <c r="G196" s="44">
        <v>60</v>
      </c>
      <c r="H196" s="22"/>
      <c r="I196" s="44">
        <v>1.2</v>
      </c>
      <c r="J196" s="47">
        <f t="shared" ref="J196:J207" si="3">ROUND(G196*ROUND(H196,0)*I196,0)</f>
        <v>0</v>
      </c>
      <c r="K196" s="25"/>
    </row>
    <row r="197" ht="26" customHeight="1" spans="1:11">
      <c r="A197" s="43">
        <v>191</v>
      </c>
      <c r="B197" s="44" t="s">
        <v>908</v>
      </c>
      <c r="C197" s="48" t="s">
        <v>909</v>
      </c>
      <c r="D197" s="44" t="s">
        <v>43</v>
      </c>
      <c r="E197" s="44" t="s">
        <v>36</v>
      </c>
      <c r="F197" s="46" t="s">
        <v>37</v>
      </c>
      <c r="G197" s="44">
        <v>60</v>
      </c>
      <c r="H197" s="22"/>
      <c r="I197" s="44">
        <v>1</v>
      </c>
      <c r="J197" s="47">
        <f t="shared" si="3"/>
        <v>0</v>
      </c>
      <c r="K197" s="25"/>
    </row>
    <row r="198" ht="26" customHeight="1" spans="1:11">
      <c r="A198" s="43">
        <v>192</v>
      </c>
      <c r="B198" s="44" t="s">
        <v>910</v>
      </c>
      <c r="C198" s="48"/>
      <c r="D198" s="44" t="s">
        <v>43</v>
      </c>
      <c r="E198" s="44" t="s">
        <v>36</v>
      </c>
      <c r="F198" s="46" t="s">
        <v>37</v>
      </c>
      <c r="G198" s="44">
        <v>60</v>
      </c>
      <c r="H198" s="22"/>
      <c r="I198" s="44">
        <v>1</v>
      </c>
      <c r="J198" s="47">
        <f t="shared" si="3"/>
        <v>0</v>
      </c>
      <c r="K198" s="25"/>
    </row>
    <row r="199" ht="26" customHeight="1" spans="1:11">
      <c r="A199" s="43">
        <v>193</v>
      </c>
      <c r="B199" s="44" t="s">
        <v>911</v>
      </c>
      <c r="C199" s="48" t="s">
        <v>912</v>
      </c>
      <c r="D199" s="44" t="s">
        <v>43</v>
      </c>
      <c r="E199" s="44" t="s">
        <v>36</v>
      </c>
      <c r="F199" s="46" t="s">
        <v>37</v>
      </c>
      <c r="G199" s="44">
        <v>60</v>
      </c>
      <c r="H199" s="22"/>
      <c r="I199" s="44">
        <v>1.2</v>
      </c>
      <c r="J199" s="47">
        <f t="shared" si="3"/>
        <v>0</v>
      </c>
      <c r="K199" s="25"/>
    </row>
    <row r="200" ht="26" customHeight="1" spans="1:11">
      <c r="A200" s="43">
        <v>194</v>
      </c>
      <c r="B200" s="44" t="s">
        <v>913</v>
      </c>
      <c r="C200" s="48" t="s">
        <v>914</v>
      </c>
      <c r="D200" s="44" t="s">
        <v>43</v>
      </c>
      <c r="E200" s="44" t="s">
        <v>36</v>
      </c>
      <c r="F200" s="46" t="s">
        <v>37</v>
      </c>
      <c r="G200" s="44">
        <v>60</v>
      </c>
      <c r="H200" s="22"/>
      <c r="I200" s="44">
        <v>1.2</v>
      </c>
      <c r="J200" s="47">
        <f t="shared" si="3"/>
        <v>0</v>
      </c>
      <c r="K200" s="25"/>
    </row>
    <row r="201" ht="26" customHeight="1" spans="1:11">
      <c r="A201" s="43">
        <v>195</v>
      </c>
      <c r="B201" s="44" t="s">
        <v>915</v>
      </c>
      <c r="C201" s="48" t="s">
        <v>916</v>
      </c>
      <c r="D201" s="44" t="s">
        <v>43</v>
      </c>
      <c r="E201" s="44" t="s">
        <v>36</v>
      </c>
      <c r="F201" s="46" t="s">
        <v>37</v>
      </c>
      <c r="G201" s="44">
        <v>60</v>
      </c>
      <c r="H201" s="22"/>
      <c r="I201" s="44">
        <v>1</v>
      </c>
      <c r="J201" s="47">
        <f t="shared" si="3"/>
        <v>0</v>
      </c>
      <c r="K201" s="25"/>
    </row>
    <row r="202" ht="26" customHeight="1" spans="1:11">
      <c r="A202" s="43">
        <v>196</v>
      </c>
      <c r="B202" s="44" t="s">
        <v>917</v>
      </c>
      <c r="C202" s="48"/>
      <c r="D202" s="44" t="s">
        <v>43</v>
      </c>
      <c r="E202" s="44" t="s">
        <v>36</v>
      </c>
      <c r="F202" s="46" t="s">
        <v>37</v>
      </c>
      <c r="G202" s="44">
        <v>60</v>
      </c>
      <c r="H202" s="22"/>
      <c r="I202" s="44">
        <v>1</v>
      </c>
      <c r="J202" s="47">
        <f t="shared" si="3"/>
        <v>0</v>
      </c>
      <c r="K202" s="25"/>
    </row>
    <row r="203" ht="26" customHeight="1" spans="1:11">
      <c r="A203" s="43">
        <v>197</v>
      </c>
      <c r="B203" s="44" t="s">
        <v>918</v>
      </c>
      <c r="C203" s="48" t="s">
        <v>919</v>
      </c>
      <c r="D203" s="44" t="s">
        <v>43</v>
      </c>
      <c r="E203" s="44" t="s">
        <v>36</v>
      </c>
      <c r="F203" s="46" t="s">
        <v>37</v>
      </c>
      <c r="G203" s="44">
        <v>60</v>
      </c>
      <c r="H203" s="22"/>
      <c r="I203" s="44">
        <v>1.2</v>
      </c>
      <c r="J203" s="47">
        <f t="shared" si="3"/>
        <v>0</v>
      </c>
      <c r="K203" s="25"/>
    </row>
    <row r="204" ht="26" customHeight="1" spans="1:11">
      <c r="A204" s="43">
        <v>198</v>
      </c>
      <c r="B204" s="44" t="s">
        <v>920</v>
      </c>
      <c r="C204" s="48"/>
      <c r="D204" s="44" t="s">
        <v>43</v>
      </c>
      <c r="E204" s="44" t="s">
        <v>36</v>
      </c>
      <c r="F204" s="46" t="s">
        <v>37</v>
      </c>
      <c r="G204" s="44">
        <v>60</v>
      </c>
      <c r="H204" s="22"/>
      <c r="I204" s="44">
        <v>1.2</v>
      </c>
      <c r="J204" s="47">
        <f t="shared" si="3"/>
        <v>0</v>
      </c>
      <c r="K204" s="25"/>
    </row>
    <row r="205" ht="26" customHeight="1" spans="1:11">
      <c r="A205" s="43">
        <v>199</v>
      </c>
      <c r="B205" s="44" t="s">
        <v>921</v>
      </c>
      <c r="C205" s="48" t="s">
        <v>922</v>
      </c>
      <c r="D205" s="44" t="s">
        <v>43</v>
      </c>
      <c r="E205" s="44" t="s">
        <v>36</v>
      </c>
      <c r="F205" s="46" t="s">
        <v>37</v>
      </c>
      <c r="G205" s="44">
        <v>60</v>
      </c>
      <c r="H205" s="22"/>
      <c r="I205" s="44">
        <v>1</v>
      </c>
      <c r="J205" s="47">
        <f t="shared" si="3"/>
        <v>0</v>
      </c>
      <c r="K205" s="25"/>
    </row>
    <row r="206" ht="26" customHeight="1" spans="1:11">
      <c r="A206" s="43">
        <v>200</v>
      </c>
      <c r="B206" s="44" t="s">
        <v>923</v>
      </c>
      <c r="C206" s="48"/>
      <c r="D206" s="44" t="s">
        <v>43</v>
      </c>
      <c r="E206" s="44" t="s">
        <v>36</v>
      </c>
      <c r="F206" s="46" t="s">
        <v>37</v>
      </c>
      <c r="G206" s="44">
        <v>60</v>
      </c>
      <c r="H206" s="22"/>
      <c r="I206" s="44">
        <v>1</v>
      </c>
      <c r="J206" s="47">
        <f t="shared" si="3"/>
        <v>0</v>
      </c>
      <c r="K206" s="25"/>
    </row>
    <row r="207" ht="26" customHeight="1" spans="1:11">
      <c r="A207" s="43">
        <v>201</v>
      </c>
      <c r="B207" s="44" t="s">
        <v>924</v>
      </c>
      <c r="C207" s="48" t="s">
        <v>925</v>
      </c>
      <c r="D207" s="44" t="s">
        <v>43</v>
      </c>
      <c r="E207" s="44" t="s">
        <v>36</v>
      </c>
      <c r="F207" s="46" t="s">
        <v>37</v>
      </c>
      <c r="G207" s="44">
        <v>1200</v>
      </c>
      <c r="H207" s="52"/>
      <c r="I207" s="44">
        <v>1.8</v>
      </c>
      <c r="J207" s="57">
        <f t="shared" si="3"/>
        <v>0</v>
      </c>
      <c r="K207" s="25"/>
    </row>
    <row r="208" ht="26" customHeight="1" spans="1:11">
      <c r="A208" s="43">
        <v>202</v>
      </c>
      <c r="B208" s="44" t="s">
        <v>926</v>
      </c>
      <c r="C208" s="48"/>
      <c r="D208" s="44" t="s">
        <v>43</v>
      </c>
      <c r="E208" s="44" t="s">
        <v>36</v>
      </c>
      <c r="F208" s="46" t="s">
        <v>37</v>
      </c>
      <c r="G208" s="44"/>
      <c r="H208" s="53"/>
      <c r="I208" s="44"/>
      <c r="J208" s="58"/>
      <c r="K208" s="25"/>
    </row>
    <row r="209" ht="26" customHeight="1" spans="1:11">
      <c r="A209" s="43">
        <v>203</v>
      </c>
      <c r="B209" s="44" t="s">
        <v>927</v>
      </c>
      <c r="C209" s="45" t="s">
        <v>185</v>
      </c>
      <c r="D209" s="44" t="s">
        <v>44</v>
      </c>
      <c r="E209" s="44" t="s">
        <v>36</v>
      </c>
      <c r="F209" s="46" t="s">
        <v>37</v>
      </c>
      <c r="G209" s="44">
        <v>20</v>
      </c>
      <c r="H209" s="22"/>
      <c r="I209" s="44">
        <v>1</v>
      </c>
      <c r="J209" s="47">
        <f>ROUND(G209*ROUND(H209,0)*I209,0)</f>
        <v>0</v>
      </c>
      <c r="K209" s="25"/>
    </row>
    <row r="210" ht="26" customHeight="1" spans="1:11">
      <c r="A210" s="43">
        <v>204</v>
      </c>
      <c r="B210" s="44" t="s">
        <v>928</v>
      </c>
      <c r="C210" s="45" t="s">
        <v>185</v>
      </c>
      <c r="D210" s="44" t="s">
        <v>43</v>
      </c>
      <c r="E210" s="44" t="s">
        <v>36</v>
      </c>
      <c r="F210" s="46" t="s">
        <v>37</v>
      </c>
      <c r="G210" s="44">
        <v>60</v>
      </c>
      <c r="H210" s="22"/>
      <c r="I210" s="44">
        <v>1</v>
      </c>
      <c r="J210" s="47">
        <f>ROUND(G210*ROUND(H210,0)*I210,0)</f>
        <v>0</v>
      </c>
      <c r="K210" s="25"/>
    </row>
    <row r="211" ht="26" customHeight="1" spans="1:11">
      <c r="A211" s="43">
        <v>205</v>
      </c>
      <c r="B211" s="44" t="s">
        <v>929</v>
      </c>
      <c r="C211" s="45" t="s">
        <v>185</v>
      </c>
      <c r="D211" s="44" t="s">
        <v>44</v>
      </c>
      <c r="E211" s="44" t="s">
        <v>36</v>
      </c>
      <c r="F211" s="46" t="s">
        <v>37</v>
      </c>
      <c r="G211" s="44">
        <v>180</v>
      </c>
      <c r="H211" s="22"/>
      <c r="I211" s="44">
        <v>1</v>
      </c>
      <c r="J211" s="47">
        <f>ROUND(G211*ROUND(H211,0)*I211,0)</f>
        <v>0</v>
      </c>
      <c r="K211" s="25"/>
    </row>
    <row r="212" ht="26" customHeight="1" spans="1:11">
      <c r="A212" s="43">
        <v>206</v>
      </c>
      <c r="B212" s="44" t="s">
        <v>930</v>
      </c>
      <c r="C212" s="48" t="s">
        <v>931</v>
      </c>
      <c r="D212" s="44" t="s">
        <v>43</v>
      </c>
      <c r="E212" s="44" t="s">
        <v>36</v>
      </c>
      <c r="F212" s="46" t="s">
        <v>37</v>
      </c>
      <c r="G212" s="44">
        <v>240</v>
      </c>
      <c r="H212" s="52"/>
      <c r="I212" s="44">
        <v>1.4</v>
      </c>
      <c r="J212" s="57">
        <f>ROUND(G212*ROUND(H212,0)*I212,0)</f>
        <v>0</v>
      </c>
      <c r="K212" s="25"/>
    </row>
    <row r="213" ht="26" customHeight="1" spans="1:11">
      <c r="A213" s="43">
        <v>207</v>
      </c>
      <c r="B213" s="44" t="s">
        <v>932</v>
      </c>
      <c r="C213" s="48"/>
      <c r="D213" s="44" t="s">
        <v>43</v>
      </c>
      <c r="E213" s="44" t="s">
        <v>36</v>
      </c>
      <c r="F213" s="46" t="s">
        <v>37</v>
      </c>
      <c r="G213" s="44"/>
      <c r="H213" s="53"/>
      <c r="I213" s="44"/>
      <c r="J213" s="58"/>
      <c r="K213" s="25"/>
    </row>
    <row r="214" ht="26" customHeight="1" spans="1:11">
      <c r="A214" s="43">
        <v>208</v>
      </c>
      <c r="B214" s="44" t="s">
        <v>933</v>
      </c>
      <c r="C214" s="45" t="s">
        <v>185</v>
      </c>
      <c r="D214" s="44" t="s">
        <v>43</v>
      </c>
      <c r="E214" s="44" t="s">
        <v>36</v>
      </c>
      <c r="F214" s="46" t="s">
        <v>37</v>
      </c>
      <c r="G214" s="44">
        <v>20</v>
      </c>
      <c r="H214" s="10"/>
      <c r="I214" s="44">
        <v>1.2</v>
      </c>
      <c r="J214" s="47">
        <f>ROUND(G214*ROUND(H214,0)*I214,0)</f>
        <v>0</v>
      </c>
      <c r="K214" s="25"/>
    </row>
    <row r="215" ht="26" customHeight="1" spans="1:11">
      <c r="A215" s="54" t="s">
        <v>216</v>
      </c>
      <c r="B215" s="55"/>
      <c r="C215" s="55"/>
      <c r="D215" s="55"/>
      <c r="E215" s="55"/>
      <c r="F215" s="55"/>
      <c r="G215" s="55"/>
      <c r="H215" s="56"/>
      <c r="I215" s="59">
        <f>ROUND(SUM(J3:J214),0)</f>
        <v>0</v>
      </c>
      <c r="J215" s="60"/>
      <c r="K215" s="28"/>
    </row>
  </sheetData>
  <sheetProtection algorithmName="SHA-512" hashValue="lia37F00RmVginS19P6Z+xe7EJxq7HN8grSQb0ahL1rgvSecISemL43/MNLXZVeqJoJ8ve/bkX1V+huY3mE8rQ==" saltValue="RPoR70+McfJ5Z+Tp56pwlQ==" spinCount="100000" sheet="1" objects="1"/>
  <mergeCells count="30">
    <mergeCell ref="A1:J1"/>
    <mergeCell ref="A215:H215"/>
    <mergeCell ref="I215:J215"/>
    <mergeCell ref="A187:A188"/>
    <mergeCell ref="A189:A190"/>
    <mergeCell ref="A191:A192"/>
    <mergeCell ref="A193:A194"/>
    <mergeCell ref="B187:B188"/>
    <mergeCell ref="B189:B190"/>
    <mergeCell ref="B191:B192"/>
    <mergeCell ref="B193:B194"/>
    <mergeCell ref="C4:C5"/>
    <mergeCell ref="C150:C151"/>
    <mergeCell ref="C191:C192"/>
    <mergeCell ref="C193:C194"/>
    <mergeCell ref="C195:C196"/>
    <mergeCell ref="C197:C198"/>
    <mergeCell ref="C201:C202"/>
    <mergeCell ref="C203:C204"/>
    <mergeCell ref="C205:C206"/>
    <mergeCell ref="C207:C208"/>
    <mergeCell ref="C212:C213"/>
    <mergeCell ref="G207:G208"/>
    <mergeCell ref="G212:G213"/>
    <mergeCell ref="H207:H208"/>
    <mergeCell ref="H212:H213"/>
    <mergeCell ref="I207:I208"/>
    <mergeCell ref="I212:I213"/>
    <mergeCell ref="J207:J208"/>
    <mergeCell ref="J212:J213"/>
  </mergeCells>
  <pageMargins left="0.700694444444445" right="0.700694444444445" top="0.751388888888889" bottom="0.751388888888889" header="0.298611111111111" footer="0.298611111111111"/>
  <pageSetup paperSize="9" scale="97" orientation="landscape" horizontalDpi="600"/>
  <headerFooter/>
  <rowBreaks count="3" manualBreakCount="3">
    <brk id="182" max="16383" man="1"/>
    <brk id="199" max="16383" man="1"/>
    <brk id="216"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55"/>
  <sheetViews>
    <sheetView view="pageBreakPreview" zoomScale="115" zoomScaleNormal="80" topLeftCell="A2" workbookViewId="0">
      <selection activeCell="G12" sqref="G12"/>
    </sheetView>
  </sheetViews>
  <sheetFormatPr defaultColWidth="9.55833333333333" defaultRowHeight="27" customHeight="1" outlineLevelCol="7"/>
  <cols>
    <col min="1" max="2" width="9.23333333333333" style="1" customWidth="1"/>
    <col min="3" max="3" width="20.9083333333333" style="1" customWidth="1"/>
    <col min="4" max="4" width="34.5916666666667" style="1" customWidth="1"/>
    <col min="5" max="5" width="20.9083333333333" style="1" customWidth="1"/>
    <col min="6" max="6" width="11.6916666666667" style="1" customWidth="1"/>
    <col min="7" max="7" width="12.0833333333333" style="1" customWidth="1"/>
    <col min="8" max="8" width="13.6" style="1" customWidth="1"/>
    <col min="9" max="16384" width="9.55833333333333" style="1"/>
  </cols>
  <sheetData>
    <row r="1" s="1" customFormat="1" customHeight="1" spans="1:8">
      <c r="A1" s="3" t="s">
        <v>934</v>
      </c>
      <c r="B1" s="3"/>
      <c r="C1" s="3"/>
      <c r="D1" s="3"/>
      <c r="E1" s="3"/>
      <c r="F1" s="3"/>
      <c r="G1" s="3"/>
      <c r="H1" s="3"/>
    </row>
    <row r="2" s="1" customFormat="1" ht="35" customHeight="1" spans="1:8">
      <c r="A2" s="4" t="s">
        <v>588</v>
      </c>
      <c r="B2" s="5" t="s">
        <v>218</v>
      </c>
      <c r="C2" s="5" t="s">
        <v>27</v>
      </c>
      <c r="D2" s="5" t="s">
        <v>220</v>
      </c>
      <c r="E2" s="5" t="s">
        <v>28</v>
      </c>
      <c r="F2" s="5" t="s">
        <v>221</v>
      </c>
      <c r="G2" s="5" t="s">
        <v>30</v>
      </c>
      <c r="H2" s="5" t="s">
        <v>32</v>
      </c>
    </row>
    <row r="3" s="1" customFormat="1" ht="35" customHeight="1" spans="1:8">
      <c r="A3" s="34" t="s">
        <v>222</v>
      </c>
      <c r="B3" s="34" t="s">
        <v>589</v>
      </c>
      <c r="C3" s="34" t="s">
        <v>935</v>
      </c>
      <c r="D3" s="34" t="s">
        <v>225</v>
      </c>
      <c r="E3" s="34" t="s">
        <v>591</v>
      </c>
      <c r="F3" s="34">
        <v>372.174</v>
      </c>
      <c r="G3" s="38"/>
      <c r="H3" s="39">
        <f t="shared" ref="H3:H17" si="0">+ROUND(F3*ROUND(G3,0),0)</f>
        <v>0</v>
      </c>
    </row>
    <row r="4" s="1" customFormat="1" ht="35" customHeight="1" spans="1:8">
      <c r="A4" s="34"/>
      <c r="B4" s="34"/>
      <c r="C4" s="34" t="s">
        <v>936</v>
      </c>
      <c r="D4" s="34" t="s">
        <v>228</v>
      </c>
      <c r="E4" s="34" t="s">
        <v>591</v>
      </c>
      <c r="F4" s="34">
        <v>327.144</v>
      </c>
      <c r="G4" s="38"/>
      <c r="H4" s="39">
        <f t="shared" si="0"/>
        <v>0</v>
      </c>
    </row>
    <row r="5" s="1" customFormat="1" ht="35" customHeight="1" spans="1:8">
      <c r="A5" s="34"/>
      <c r="B5" s="34"/>
      <c r="C5" s="34" t="s">
        <v>937</v>
      </c>
      <c r="D5" s="34" t="s">
        <v>230</v>
      </c>
      <c r="E5" s="34" t="s">
        <v>591</v>
      </c>
      <c r="F5" s="34">
        <v>163.572</v>
      </c>
      <c r="G5" s="38"/>
      <c r="H5" s="39">
        <f t="shared" si="0"/>
        <v>0</v>
      </c>
    </row>
    <row r="6" s="1" customFormat="1" ht="35" customHeight="1" spans="1:8">
      <c r="A6" s="34"/>
      <c r="B6" s="34"/>
      <c r="C6" s="34" t="s">
        <v>232</v>
      </c>
      <c r="D6" s="34" t="s">
        <v>230</v>
      </c>
      <c r="E6" s="34" t="s">
        <v>591</v>
      </c>
      <c r="F6" s="34">
        <v>163.572</v>
      </c>
      <c r="G6" s="38"/>
      <c r="H6" s="39">
        <f t="shared" si="0"/>
        <v>0</v>
      </c>
    </row>
    <row r="7" s="1" customFormat="1" ht="35" customHeight="1" spans="1:8">
      <c r="A7" s="34"/>
      <c r="B7" s="34"/>
      <c r="C7" s="34" t="s">
        <v>233</v>
      </c>
      <c r="D7" s="34" t="s">
        <v>234</v>
      </c>
      <c r="E7" s="34" t="s">
        <v>591</v>
      </c>
      <c r="F7" s="34">
        <v>80.981</v>
      </c>
      <c r="G7" s="38"/>
      <c r="H7" s="39">
        <f t="shared" si="0"/>
        <v>0</v>
      </c>
    </row>
    <row r="8" s="1" customFormat="1" ht="35" customHeight="1" spans="1:8">
      <c r="A8" s="34"/>
      <c r="B8" s="34"/>
      <c r="C8" s="34" t="s">
        <v>236</v>
      </c>
      <c r="D8" s="34" t="s">
        <v>237</v>
      </c>
      <c r="E8" s="34" t="s">
        <v>591</v>
      </c>
      <c r="F8" s="34">
        <v>103.918</v>
      </c>
      <c r="G8" s="38"/>
      <c r="H8" s="39">
        <f t="shared" si="0"/>
        <v>0</v>
      </c>
    </row>
    <row r="9" s="1" customFormat="1" ht="35" customHeight="1" spans="1:8">
      <c r="A9" s="34"/>
      <c r="B9" s="34"/>
      <c r="C9" s="34" t="s">
        <v>239</v>
      </c>
      <c r="D9" s="34" t="s">
        <v>240</v>
      </c>
      <c r="E9" s="34" t="s">
        <v>241</v>
      </c>
      <c r="F9" s="34">
        <v>300</v>
      </c>
      <c r="G9" s="38"/>
      <c r="H9" s="39">
        <f t="shared" si="0"/>
        <v>0</v>
      </c>
    </row>
    <row r="10" s="1" customFormat="1" ht="35" customHeight="1" spans="1:8">
      <c r="A10" s="34" t="s">
        <v>242</v>
      </c>
      <c r="B10" s="34"/>
      <c r="C10" s="34" t="s">
        <v>243</v>
      </c>
      <c r="D10" s="34" t="s">
        <v>592</v>
      </c>
      <c r="E10" s="34" t="s">
        <v>245</v>
      </c>
      <c r="F10" s="34">
        <v>126.011</v>
      </c>
      <c r="G10" s="38"/>
      <c r="H10" s="39">
        <f t="shared" si="0"/>
        <v>0</v>
      </c>
    </row>
    <row r="11" s="1" customFormat="1" ht="35" customHeight="1" spans="1:8">
      <c r="A11" s="34" t="s">
        <v>248</v>
      </c>
      <c r="B11" s="34"/>
      <c r="C11" s="34" t="s">
        <v>249</v>
      </c>
      <c r="D11" s="34" t="s">
        <v>250</v>
      </c>
      <c r="E11" s="34" t="s">
        <v>245</v>
      </c>
      <c r="F11" s="34">
        <v>148.948</v>
      </c>
      <c r="G11" s="38"/>
      <c r="H11" s="39">
        <f t="shared" si="0"/>
        <v>0</v>
      </c>
    </row>
    <row r="12" s="1" customFormat="1" ht="35" customHeight="1" spans="1:8">
      <c r="A12" s="34" t="s">
        <v>251</v>
      </c>
      <c r="B12" s="34"/>
      <c r="C12" s="34" t="s">
        <v>252</v>
      </c>
      <c r="D12" s="34" t="s">
        <v>250</v>
      </c>
      <c r="E12" s="34" t="s">
        <v>245</v>
      </c>
      <c r="F12" s="34">
        <v>148.948</v>
      </c>
      <c r="G12" s="10"/>
      <c r="H12" s="39">
        <f t="shared" si="0"/>
        <v>0</v>
      </c>
    </row>
    <row r="13" s="2" customFormat="1" ht="35" customHeight="1" spans="1:8">
      <c r="A13" s="11" t="s">
        <v>253</v>
      </c>
      <c r="B13" s="12"/>
      <c r="C13" s="12"/>
      <c r="D13" s="12"/>
      <c r="E13" s="12"/>
      <c r="F13" s="12"/>
      <c r="G13" s="12"/>
      <c r="H13" s="13">
        <f>ROUND(SUM(H3:H12),0)</f>
        <v>0</v>
      </c>
    </row>
    <row r="14" s="2" customFormat="1" customHeight="1" spans="1:8">
      <c r="A14" s="14"/>
      <c r="B14" s="14"/>
      <c r="C14" s="14"/>
      <c r="D14" s="14"/>
      <c r="E14" s="14"/>
      <c r="F14" s="14"/>
      <c r="G14" s="14"/>
      <c r="H14" s="15"/>
    </row>
    <row r="15" s="2" customFormat="1" customHeight="1" spans="1:8">
      <c r="A15" s="14"/>
      <c r="B15" s="14"/>
      <c r="C15" s="14"/>
      <c r="D15" s="14"/>
      <c r="E15" s="14"/>
      <c r="F15" s="14"/>
      <c r="G15" s="14"/>
      <c r="H15" s="15"/>
    </row>
    <row r="16" s="2" customFormat="1" customHeight="1" spans="1:8">
      <c r="A16" s="14"/>
      <c r="B16" s="14"/>
      <c r="C16" s="14"/>
      <c r="D16" s="14"/>
      <c r="E16" s="14"/>
      <c r="F16" s="14"/>
      <c r="G16" s="14"/>
      <c r="H16" s="15"/>
    </row>
    <row r="17" s="2" customFormat="1" customHeight="1" spans="1:8">
      <c r="A17" s="14"/>
      <c r="B17" s="14"/>
      <c r="C17" s="14"/>
      <c r="D17" s="14"/>
      <c r="E17" s="14"/>
      <c r="F17" s="14"/>
      <c r="G17" s="14"/>
      <c r="H17" s="15"/>
    </row>
    <row r="53" s="1" customFormat="1" customHeight="1" spans="1:8">
      <c r="A53" s="16"/>
      <c r="B53" s="16"/>
      <c r="C53" s="16"/>
      <c r="D53" s="16"/>
      <c r="E53" s="16"/>
      <c r="F53" s="16"/>
      <c r="G53" s="16"/>
      <c r="H53" s="16"/>
    </row>
    <row r="54" s="1" customFormat="1" customHeight="1" spans="1:8">
      <c r="A54" s="16"/>
      <c r="B54" s="16"/>
      <c r="C54" s="16"/>
      <c r="D54" s="16"/>
      <c r="E54" s="16"/>
      <c r="F54" s="16"/>
      <c r="G54" s="16"/>
      <c r="H54" s="16"/>
    </row>
    <row r="55" s="1" customFormat="1" customHeight="1" spans="1:8">
      <c r="A55" s="16"/>
      <c r="B55" s="16"/>
      <c r="C55" s="16"/>
      <c r="D55" s="16"/>
      <c r="E55" s="16"/>
      <c r="F55" s="16"/>
      <c r="G55" s="16"/>
      <c r="H55" s="16"/>
    </row>
  </sheetData>
  <sheetProtection algorithmName="SHA-512" hashValue="MPiylFflzTuGIrUvhmjWkAF2Mw2E3Ue+6V1kmOEVIJ3ueDJTZU1SP/iH4AWLmpmK/25tn6OHCc0nPh8X2rg6YQ==" saltValue="BZG/TdYn3FKCoxJTm755CQ==" spinCount="100000" sheet="1" objects="1"/>
  <mergeCells count="8">
    <mergeCell ref="A1:H1"/>
    <mergeCell ref="A10:B10"/>
    <mergeCell ref="A11:B11"/>
    <mergeCell ref="A12:B12"/>
    <mergeCell ref="A13:G13"/>
    <mergeCell ref="A3:A9"/>
    <mergeCell ref="B3:B9"/>
    <mergeCell ref="A53:H55"/>
  </mergeCells>
  <pageMargins left="0.751388888888889" right="0.751388888888889" top="0.590277777777778" bottom="0.66875" header="0.5" footer="0.5"/>
  <pageSetup paperSize="9"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view="pageBreakPreview" zoomScaleNormal="100" topLeftCell="A12" workbookViewId="0">
      <selection activeCell="K22" sqref="K22"/>
    </sheetView>
  </sheetViews>
  <sheetFormatPr defaultColWidth="9" defaultRowHeight="13.5"/>
  <cols>
    <col min="1" max="1" width="13.975" customWidth="1"/>
    <col min="2" max="2" width="10.1083333333333" customWidth="1"/>
    <col min="3" max="3" width="24.2333333333333" customWidth="1"/>
    <col min="4" max="4" width="12.8416666666667" customWidth="1"/>
    <col min="5" max="5" width="7.63333333333333" customWidth="1"/>
    <col min="6" max="6" width="8.40833333333333" customWidth="1"/>
    <col min="7" max="7" width="3.68333333333333" customWidth="1"/>
    <col min="8" max="8" width="11.4916666666667" customWidth="1"/>
    <col min="9" max="9" width="7.50833333333333" customWidth="1"/>
    <col min="10" max="10" width="9.69166666666667" customWidth="1"/>
    <col min="11" max="11" width="11.6166666666667" customWidth="1"/>
    <col min="12" max="12" width="9.2" customWidth="1"/>
    <col min="13" max="13" width="11.8916666666667" customWidth="1"/>
  </cols>
  <sheetData>
    <row r="1" ht="27.75" customHeight="1" spans="1:13">
      <c r="A1" s="17" t="s">
        <v>938</v>
      </c>
      <c r="B1" s="17"/>
      <c r="C1" s="17"/>
      <c r="D1" s="17"/>
      <c r="E1" s="17"/>
      <c r="F1" s="17"/>
      <c r="G1" s="17"/>
      <c r="H1" s="17"/>
      <c r="I1" s="17"/>
      <c r="J1" s="17"/>
      <c r="K1" s="17"/>
      <c r="L1" s="17"/>
      <c r="M1" s="17"/>
    </row>
    <row r="2" ht="39" customHeight="1" spans="1:14">
      <c r="A2" s="18" t="s">
        <v>23</v>
      </c>
      <c r="B2" s="18" t="s">
        <v>939</v>
      </c>
      <c r="C2" s="18" t="s">
        <v>940</v>
      </c>
      <c r="D2" s="18" t="s">
        <v>256</v>
      </c>
      <c r="E2" s="18" t="s">
        <v>941</v>
      </c>
      <c r="F2" s="18" t="s">
        <v>27</v>
      </c>
      <c r="G2" s="18"/>
      <c r="H2" s="18" t="s">
        <v>942</v>
      </c>
      <c r="I2" s="18" t="s">
        <v>28</v>
      </c>
      <c r="J2" s="18" t="s">
        <v>29</v>
      </c>
      <c r="K2" s="18" t="s">
        <v>30</v>
      </c>
      <c r="L2" s="18" t="s">
        <v>31</v>
      </c>
      <c r="M2" s="18" t="s">
        <v>32</v>
      </c>
      <c r="N2" s="23"/>
    </row>
    <row r="3" ht="39" customHeight="1" spans="1:14">
      <c r="A3" s="6" t="s">
        <v>943</v>
      </c>
      <c r="B3" s="19">
        <v>609.04</v>
      </c>
      <c r="C3" s="19" t="s">
        <v>944</v>
      </c>
      <c r="D3" s="7" t="s">
        <v>945</v>
      </c>
      <c r="E3" s="19">
        <v>2</v>
      </c>
      <c r="F3" s="7" t="s">
        <v>36</v>
      </c>
      <c r="G3" s="7"/>
      <c r="H3" s="19" t="s">
        <v>44</v>
      </c>
      <c r="I3" s="7" t="s">
        <v>37</v>
      </c>
      <c r="J3" s="7">
        <v>360</v>
      </c>
      <c r="K3" s="22"/>
      <c r="L3" s="7">
        <v>1.2</v>
      </c>
      <c r="M3" s="24">
        <f t="shared" ref="M3:M23" si="0">ROUND(J3*ROUND(K3,0)*L3,0)</f>
        <v>0</v>
      </c>
      <c r="N3" s="25"/>
    </row>
    <row r="4" ht="39" customHeight="1" spans="1:14">
      <c r="A4" s="6"/>
      <c r="B4" s="19"/>
      <c r="C4" s="19"/>
      <c r="D4" s="7"/>
      <c r="E4" s="19"/>
      <c r="F4" s="7"/>
      <c r="G4" s="7"/>
      <c r="H4" s="19" t="s">
        <v>43</v>
      </c>
      <c r="I4" s="7" t="s">
        <v>37</v>
      </c>
      <c r="J4" s="7">
        <v>866</v>
      </c>
      <c r="K4" s="22"/>
      <c r="L4" s="7">
        <v>1.2</v>
      </c>
      <c r="M4" s="24">
        <f t="shared" si="0"/>
        <v>0</v>
      </c>
      <c r="N4" s="25"/>
    </row>
    <row r="5" ht="39" customHeight="1" spans="1:14">
      <c r="A5" s="6" t="s">
        <v>946</v>
      </c>
      <c r="B5" s="19">
        <v>400</v>
      </c>
      <c r="C5" s="19" t="s">
        <v>947</v>
      </c>
      <c r="D5" s="7" t="s">
        <v>35</v>
      </c>
      <c r="E5" s="19">
        <v>2</v>
      </c>
      <c r="F5" s="7" t="s">
        <v>36</v>
      </c>
      <c r="G5" s="7"/>
      <c r="H5" s="19" t="s">
        <v>43</v>
      </c>
      <c r="I5" s="7" t="s">
        <v>37</v>
      </c>
      <c r="J5" s="7">
        <v>800</v>
      </c>
      <c r="K5" s="22"/>
      <c r="L5" s="7">
        <v>1.2</v>
      </c>
      <c r="M5" s="24">
        <f t="shared" si="0"/>
        <v>0</v>
      </c>
      <c r="N5" s="25"/>
    </row>
    <row r="6" ht="39" customHeight="1" spans="1:14">
      <c r="A6" s="6" t="s">
        <v>948</v>
      </c>
      <c r="B6" s="19">
        <v>545.04</v>
      </c>
      <c r="C6" s="19" t="s">
        <v>949</v>
      </c>
      <c r="D6" s="7" t="s">
        <v>950</v>
      </c>
      <c r="E6" s="19">
        <v>2</v>
      </c>
      <c r="F6" s="7" t="s">
        <v>36</v>
      </c>
      <c r="G6" s="7"/>
      <c r="H6" s="19" t="s">
        <v>44</v>
      </c>
      <c r="I6" s="7" t="s">
        <v>37</v>
      </c>
      <c r="J6" s="7">
        <v>430</v>
      </c>
      <c r="K6" s="22"/>
      <c r="L6" s="7">
        <v>1.2</v>
      </c>
      <c r="M6" s="24">
        <f t="shared" si="0"/>
        <v>0</v>
      </c>
      <c r="N6" s="25"/>
    </row>
    <row r="7" ht="39" customHeight="1" spans="1:14">
      <c r="A7" s="6"/>
      <c r="B7" s="19"/>
      <c r="C7" s="19"/>
      <c r="D7" s="7"/>
      <c r="E7" s="19"/>
      <c r="F7" s="7"/>
      <c r="G7" s="7"/>
      <c r="H7" s="19" t="s">
        <v>43</v>
      </c>
      <c r="I7" s="7"/>
      <c r="J7" s="7">
        <v>654</v>
      </c>
      <c r="K7" s="22"/>
      <c r="L7" s="7">
        <v>1.2</v>
      </c>
      <c r="M7" s="24">
        <f t="shared" si="0"/>
        <v>0</v>
      </c>
      <c r="N7" s="25"/>
    </row>
    <row r="8" ht="39" customHeight="1" spans="1:14">
      <c r="A8" s="6" t="s">
        <v>951</v>
      </c>
      <c r="B8" s="19">
        <v>528.04</v>
      </c>
      <c r="C8" s="19" t="s">
        <v>952</v>
      </c>
      <c r="D8" s="7" t="s">
        <v>35</v>
      </c>
      <c r="E8" s="19">
        <v>2</v>
      </c>
      <c r="F8" s="7" t="s">
        <v>36</v>
      </c>
      <c r="G8" s="7"/>
      <c r="H8" s="19" t="s">
        <v>43</v>
      </c>
      <c r="I8" s="7" t="s">
        <v>37</v>
      </c>
      <c r="J8" s="7">
        <v>950</v>
      </c>
      <c r="K8" s="22"/>
      <c r="L8" s="7">
        <v>1.2</v>
      </c>
      <c r="M8" s="24">
        <f t="shared" si="0"/>
        <v>0</v>
      </c>
      <c r="N8" s="25"/>
    </row>
    <row r="9" ht="39" customHeight="1" spans="1:14">
      <c r="A9" s="6" t="s">
        <v>953</v>
      </c>
      <c r="B9" s="19">
        <v>470</v>
      </c>
      <c r="C9" s="19" t="s">
        <v>954</v>
      </c>
      <c r="D9" s="7" t="s">
        <v>950</v>
      </c>
      <c r="E9" s="19">
        <v>2</v>
      </c>
      <c r="F9" s="7" t="s">
        <v>36</v>
      </c>
      <c r="G9" s="7"/>
      <c r="H9" s="19" t="s">
        <v>44</v>
      </c>
      <c r="I9" s="7" t="s">
        <v>37</v>
      </c>
      <c r="J9" s="7">
        <v>650</v>
      </c>
      <c r="K9" s="22"/>
      <c r="L9" s="7">
        <v>1.2</v>
      </c>
      <c r="M9" s="24">
        <f t="shared" si="0"/>
        <v>0</v>
      </c>
      <c r="N9" s="25"/>
    </row>
    <row r="10" ht="39" customHeight="1" spans="1:14">
      <c r="A10" s="6"/>
      <c r="B10" s="19"/>
      <c r="C10" s="19"/>
      <c r="D10" s="7"/>
      <c r="E10" s="19"/>
      <c r="F10" s="7"/>
      <c r="G10" s="7"/>
      <c r="H10" s="19" t="s">
        <v>43</v>
      </c>
      <c r="I10" s="7"/>
      <c r="J10" s="7">
        <v>290</v>
      </c>
      <c r="K10" s="22"/>
      <c r="L10" s="7">
        <v>1.2</v>
      </c>
      <c r="M10" s="24">
        <f t="shared" si="0"/>
        <v>0</v>
      </c>
      <c r="N10" s="25"/>
    </row>
    <row r="11" ht="39" customHeight="1" spans="1:14">
      <c r="A11" s="6" t="s">
        <v>955</v>
      </c>
      <c r="B11" s="19">
        <v>525</v>
      </c>
      <c r="C11" s="19" t="s">
        <v>956</v>
      </c>
      <c r="D11" s="7" t="s">
        <v>35</v>
      </c>
      <c r="E11" s="19">
        <v>2</v>
      </c>
      <c r="F11" s="7" t="s">
        <v>36</v>
      </c>
      <c r="G11" s="7"/>
      <c r="H11" s="19" t="s">
        <v>43</v>
      </c>
      <c r="I11" s="7" t="s">
        <v>37</v>
      </c>
      <c r="J11" s="7">
        <v>1050</v>
      </c>
      <c r="K11" s="22"/>
      <c r="L11" s="7">
        <v>1.2</v>
      </c>
      <c r="M11" s="24">
        <f t="shared" si="0"/>
        <v>0</v>
      </c>
      <c r="N11" s="25"/>
    </row>
    <row r="12" ht="39" customHeight="1" spans="1:14">
      <c r="A12" s="6" t="s">
        <v>957</v>
      </c>
      <c r="B12" s="19">
        <v>1170</v>
      </c>
      <c r="C12" s="19" t="s">
        <v>958</v>
      </c>
      <c r="D12" s="7" t="s">
        <v>959</v>
      </c>
      <c r="E12" s="19">
        <v>2</v>
      </c>
      <c r="F12" s="7" t="s">
        <v>36</v>
      </c>
      <c r="G12" s="7"/>
      <c r="H12" s="19" t="s">
        <v>44</v>
      </c>
      <c r="I12" s="7" t="s">
        <v>37</v>
      </c>
      <c r="J12" s="7">
        <v>60</v>
      </c>
      <c r="K12" s="22"/>
      <c r="L12" s="7">
        <v>1</v>
      </c>
      <c r="M12" s="24">
        <f t="shared" si="0"/>
        <v>0</v>
      </c>
      <c r="N12" s="25"/>
    </row>
    <row r="13" ht="39" customHeight="1" spans="1:14">
      <c r="A13" s="6"/>
      <c r="B13" s="19"/>
      <c r="C13" s="19"/>
      <c r="D13" s="7"/>
      <c r="E13" s="19"/>
      <c r="F13" s="7"/>
      <c r="G13" s="7"/>
      <c r="H13" s="19" t="s">
        <v>43</v>
      </c>
      <c r="I13" s="7" t="s">
        <v>37</v>
      </c>
      <c r="J13" s="7">
        <v>2280</v>
      </c>
      <c r="K13" s="22"/>
      <c r="L13" s="7">
        <v>1.2</v>
      </c>
      <c r="M13" s="24">
        <f t="shared" si="0"/>
        <v>0</v>
      </c>
      <c r="N13" s="25"/>
    </row>
    <row r="14" ht="39" customHeight="1" spans="1:14">
      <c r="A14" s="6" t="s">
        <v>960</v>
      </c>
      <c r="B14" s="19">
        <v>353.04</v>
      </c>
      <c r="C14" s="19" t="s">
        <v>961</v>
      </c>
      <c r="D14" s="7" t="s">
        <v>35</v>
      </c>
      <c r="E14" s="19">
        <v>2</v>
      </c>
      <c r="F14" s="7" t="s">
        <v>36</v>
      </c>
      <c r="G14" s="7"/>
      <c r="H14" s="19" t="s">
        <v>43</v>
      </c>
      <c r="I14" s="7" t="s">
        <v>37</v>
      </c>
      <c r="J14" s="7">
        <v>700</v>
      </c>
      <c r="K14" s="22"/>
      <c r="L14" s="7">
        <v>1.2</v>
      </c>
      <c r="M14" s="24">
        <f t="shared" si="0"/>
        <v>0</v>
      </c>
      <c r="N14" s="25"/>
    </row>
    <row r="15" ht="39" customHeight="1" spans="1:14">
      <c r="A15" s="6" t="s">
        <v>962</v>
      </c>
      <c r="B15" s="19">
        <v>756.08</v>
      </c>
      <c r="C15" s="19" t="s">
        <v>963</v>
      </c>
      <c r="D15" s="7" t="s">
        <v>35</v>
      </c>
      <c r="E15" s="19">
        <v>2</v>
      </c>
      <c r="F15" s="7" t="s">
        <v>36</v>
      </c>
      <c r="G15" s="7"/>
      <c r="H15" s="19" t="s">
        <v>43</v>
      </c>
      <c r="I15" s="7" t="s">
        <v>37</v>
      </c>
      <c r="J15" s="7">
        <v>1512</v>
      </c>
      <c r="K15" s="22"/>
      <c r="L15" s="7">
        <v>1.2</v>
      </c>
      <c r="M15" s="24">
        <f t="shared" si="0"/>
        <v>0</v>
      </c>
      <c r="N15" s="25"/>
    </row>
    <row r="16" ht="39" customHeight="1" spans="1:14">
      <c r="A16" s="7" t="s">
        <v>964</v>
      </c>
      <c r="B16" s="19">
        <v>628.04</v>
      </c>
      <c r="C16" s="19" t="s">
        <v>965</v>
      </c>
      <c r="D16" s="7" t="s">
        <v>35</v>
      </c>
      <c r="E16" s="19">
        <v>2</v>
      </c>
      <c r="F16" s="7" t="s">
        <v>36</v>
      </c>
      <c r="G16" s="7"/>
      <c r="H16" s="19" t="s">
        <v>43</v>
      </c>
      <c r="I16" s="7" t="s">
        <v>37</v>
      </c>
      <c r="J16" s="7">
        <v>1256</v>
      </c>
      <c r="K16" s="22"/>
      <c r="L16" s="7">
        <v>1.2</v>
      </c>
      <c r="M16" s="24">
        <f t="shared" si="0"/>
        <v>0</v>
      </c>
      <c r="N16" s="25"/>
    </row>
    <row r="17" ht="39" customHeight="1" spans="1:14">
      <c r="A17" s="7" t="s">
        <v>966</v>
      </c>
      <c r="B17" s="19">
        <v>725</v>
      </c>
      <c r="C17" s="19" t="s">
        <v>967</v>
      </c>
      <c r="D17" s="7" t="s">
        <v>968</v>
      </c>
      <c r="E17" s="19">
        <v>2</v>
      </c>
      <c r="F17" s="7" t="s">
        <v>36</v>
      </c>
      <c r="G17" s="7"/>
      <c r="H17" s="19" t="s">
        <v>43</v>
      </c>
      <c r="I17" s="7" t="s">
        <v>37</v>
      </c>
      <c r="J17" s="7">
        <v>1450</v>
      </c>
      <c r="K17" s="22"/>
      <c r="L17" s="7">
        <v>1.2</v>
      </c>
      <c r="M17" s="24">
        <f t="shared" si="0"/>
        <v>0</v>
      </c>
      <c r="N17" s="25"/>
    </row>
    <row r="18" ht="39" customHeight="1" spans="1:14">
      <c r="A18" s="7" t="s">
        <v>969</v>
      </c>
      <c r="B18" s="19">
        <v>875</v>
      </c>
      <c r="C18" s="19" t="s">
        <v>970</v>
      </c>
      <c r="D18" s="7" t="s">
        <v>950</v>
      </c>
      <c r="E18" s="19">
        <v>2</v>
      </c>
      <c r="F18" s="7" t="s">
        <v>36</v>
      </c>
      <c r="G18" s="7"/>
      <c r="H18" s="19" t="s">
        <v>44</v>
      </c>
      <c r="I18" s="7" t="s">
        <v>37</v>
      </c>
      <c r="J18" s="7">
        <v>360</v>
      </c>
      <c r="K18" s="22"/>
      <c r="L18" s="7">
        <v>1.2</v>
      </c>
      <c r="M18" s="24">
        <f t="shared" si="0"/>
        <v>0</v>
      </c>
      <c r="N18" s="25"/>
    </row>
    <row r="19" ht="39" customHeight="1" spans="1:14">
      <c r="A19" s="7"/>
      <c r="B19" s="19"/>
      <c r="C19" s="19"/>
      <c r="D19" s="7"/>
      <c r="E19" s="19"/>
      <c r="F19" s="7"/>
      <c r="G19" s="7"/>
      <c r="H19" s="19" t="s">
        <v>43</v>
      </c>
      <c r="I19" s="7" t="s">
        <v>37</v>
      </c>
      <c r="J19" s="7">
        <v>1390</v>
      </c>
      <c r="K19" s="22"/>
      <c r="L19" s="7">
        <v>1.2</v>
      </c>
      <c r="M19" s="24">
        <f t="shared" si="0"/>
        <v>0</v>
      </c>
      <c r="N19" s="25"/>
    </row>
    <row r="20" ht="39" customHeight="1" spans="1:14">
      <c r="A20" s="7" t="s">
        <v>971</v>
      </c>
      <c r="B20" s="19">
        <v>83</v>
      </c>
      <c r="C20" s="19" t="s">
        <v>972</v>
      </c>
      <c r="D20" s="7" t="s">
        <v>158</v>
      </c>
      <c r="E20" s="19">
        <v>1</v>
      </c>
      <c r="F20" s="7" t="s">
        <v>36</v>
      </c>
      <c r="G20" s="7"/>
      <c r="H20" s="19" t="s">
        <v>44</v>
      </c>
      <c r="I20" s="7" t="s">
        <v>37</v>
      </c>
      <c r="J20" s="7">
        <v>100</v>
      </c>
      <c r="K20" s="22"/>
      <c r="L20" s="7">
        <v>1</v>
      </c>
      <c r="M20" s="24">
        <f t="shared" si="0"/>
        <v>0</v>
      </c>
      <c r="N20" s="25"/>
    </row>
    <row r="21" ht="39" customHeight="1" spans="1:14">
      <c r="A21" s="7" t="s">
        <v>973</v>
      </c>
      <c r="B21" s="19">
        <v>124.1</v>
      </c>
      <c r="C21" s="19" t="s">
        <v>974</v>
      </c>
      <c r="D21" s="7" t="s">
        <v>158</v>
      </c>
      <c r="E21" s="19">
        <v>1</v>
      </c>
      <c r="F21" s="7" t="s">
        <v>36</v>
      </c>
      <c r="G21" s="7"/>
      <c r="H21" s="19" t="s">
        <v>44</v>
      </c>
      <c r="I21" s="7" t="s">
        <v>37</v>
      </c>
      <c r="J21" s="7">
        <v>140</v>
      </c>
      <c r="K21" s="22"/>
      <c r="L21" s="7">
        <v>1</v>
      </c>
      <c r="M21" s="24">
        <f t="shared" si="0"/>
        <v>0</v>
      </c>
      <c r="N21" s="25"/>
    </row>
    <row r="22" ht="39" customHeight="1" spans="1:14">
      <c r="A22" s="7" t="s">
        <v>975</v>
      </c>
      <c r="B22" s="19">
        <v>223.04</v>
      </c>
      <c r="C22" s="19" t="s">
        <v>976</v>
      </c>
      <c r="D22" s="7" t="s">
        <v>161</v>
      </c>
      <c r="E22" s="19">
        <v>1</v>
      </c>
      <c r="F22" s="7" t="s">
        <v>36</v>
      </c>
      <c r="G22" s="7"/>
      <c r="H22" s="19" t="s">
        <v>43</v>
      </c>
      <c r="I22" s="7" t="s">
        <v>37</v>
      </c>
      <c r="J22" s="7">
        <v>223</v>
      </c>
      <c r="K22" s="10"/>
      <c r="L22" s="7">
        <v>1</v>
      </c>
      <c r="M22" s="24">
        <f t="shared" si="0"/>
        <v>0</v>
      </c>
      <c r="N22" s="25"/>
    </row>
    <row r="23" ht="39" customHeight="1" spans="1:14">
      <c r="A23" s="7" t="s">
        <v>977</v>
      </c>
      <c r="B23" s="19">
        <v>128.04</v>
      </c>
      <c r="C23" s="19" t="s">
        <v>160</v>
      </c>
      <c r="D23" s="7" t="s">
        <v>161</v>
      </c>
      <c r="E23" s="19">
        <v>1</v>
      </c>
      <c r="F23" s="7" t="s">
        <v>36</v>
      </c>
      <c r="G23" s="7"/>
      <c r="H23" s="19" t="s">
        <v>43</v>
      </c>
      <c r="I23" s="7" t="s">
        <v>37</v>
      </c>
      <c r="J23" s="7">
        <v>128</v>
      </c>
      <c r="K23" s="22"/>
      <c r="L23" s="7">
        <v>1</v>
      </c>
      <c r="M23" s="24">
        <f t="shared" si="0"/>
        <v>0</v>
      </c>
      <c r="N23" s="25"/>
    </row>
    <row r="24" ht="39" customHeight="1" spans="1:14">
      <c r="A24" s="6" t="s">
        <v>216</v>
      </c>
      <c r="B24" s="6"/>
      <c r="C24" s="6"/>
      <c r="D24" s="6"/>
      <c r="E24" s="6"/>
      <c r="F24" s="6"/>
      <c r="G24" s="6"/>
      <c r="H24" s="6"/>
      <c r="I24" s="6"/>
      <c r="J24" s="6"/>
      <c r="K24" s="6"/>
      <c r="L24" s="26">
        <f>ROUND(SUM(M3:M23),0)</f>
        <v>0</v>
      </c>
      <c r="M24" s="27"/>
      <c r="N24" s="28"/>
    </row>
  </sheetData>
  <sheetProtection algorithmName="SHA-512" hashValue="fW9ahetyK+bkAEwQBloH/3QyqS7tSUOi3FBfGcRoMsUlr1DWx3QZGIi0OrSKlWqYocBOSxFw36nA309TtlIdbQ==" saltValue="SyNtNAZgxE2GzWu1wdRbhA==" spinCount="100000" sheet="1" objects="1"/>
  <mergeCells count="47">
    <mergeCell ref="A1:M1"/>
    <mergeCell ref="F2:G2"/>
    <mergeCell ref="F5:G5"/>
    <mergeCell ref="F8:G8"/>
    <mergeCell ref="F11:G11"/>
    <mergeCell ref="F14:G14"/>
    <mergeCell ref="F15:G15"/>
    <mergeCell ref="F16:G16"/>
    <mergeCell ref="F17:G17"/>
    <mergeCell ref="F20:G20"/>
    <mergeCell ref="F21:G21"/>
    <mergeCell ref="F22:G22"/>
    <mergeCell ref="F23:G23"/>
    <mergeCell ref="A24:K24"/>
    <mergeCell ref="L24:M24"/>
    <mergeCell ref="A3:A4"/>
    <mergeCell ref="A6:A7"/>
    <mergeCell ref="A9:A10"/>
    <mergeCell ref="A12:A13"/>
    <mergeCell ref="A18:A19"/>
    <mergeCell ref="B3:B4"/>
    <mergeCell ref="B6:B7"/>
    <mergeCell ref="B9:B10"/>
    <mergeCell ref="B12:B13"/>
    <mergeCell ref="B18:B19"/>
    <mergeCell ref="C3:C4"/>
    <mergeCell ref="C6:C7"/>
    <mergeCell ref="C9:C10"/>
    <mergeCell ref="C12:C13"/>
    <mergeCell ref="C18:C19"/>
    <mergeCell ref="D3:D4"/>
    <mergeCell ref="D6:D7"/>
    <mergeCell ref="D9:D10"/>
    <mergeCell ref="D12:D13"/>
    <mergeCell ref="D18:D19"/>
    <mergeCell ref="E3:E4"/>
    <mergeCell ref="E6:E7"/>
    <mergeCell ref="E9:E10"/>
    <mergeCell ref="E12:E13"/>
    <mergeCell ref="E18:E19"/>
    <mergeCell ref="I6:I7"/>
    <mergeCell ref="I9:I10"/>
    <mergeCell ref="F3:G4"/>
    <mergeCell ref="F6:G7"/>
    <mergeCell ref="F9:G10"/>
    <mergeCell ref="F12:G13"/>
    <mergeCell ref="F18:G19"/>
  </mergeCells>
  <printOptions horizontalCentered="1"/>
  <pageMargins left="0.0784722222222222" right="0.0784722222222222" top="0.432638888888889" bottom="0.708333333333333" header="0.298611111111111" footer="0.0784722222222222"/>
  <pageSetup paperSize="9" scale="98"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rangeList sheetStid="8" master="" otherUserPermission="visible"/>
  <rangeList sheetStid="9" master="" otherUserPermission="visible"/>
  <rangeList sheetStid="10" master="" otherUserPermission="visible"/>
  <rangeList sheetStid="21" master="" otherUserPermission="visible"/>
  <rangeList sheetStid="13" master="" otherUserPermission="visible"/>
  <rangeList sheetStid="12" master="" otherUserPermission="visible"/>
  <rangeList sheetStid="22" master="" otherUserPermission="visible"/>
  <rangeList sheetStid="23" master="" otherUserPermission="visible"/>
  <rangeList sheetStid="24" master="" otherUserPermission="visible"/>
  <rangeList sheetStid="25" master="" otherUserPermission="visible"/>
  <rangeList sheetStid="26" master="" otherUserPermission="visible"/>
  <rangeList sheetStid="27"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汇总</vt:lpstr>
      <vt:lpstr>1.1广佛肇桥梁工程</vt:lpstr>
      <vt:lpstr>1.2广佛肇路基路面及交安机电工程</vt:lpstr>
      <vt:lpstr>2.1佛江高速桥梁工程</vt:lpstr>
      <vt:lpstr>2.2佛江高速路基路面、交安机电工程</vt:lpstr>
      <vt:lpstr>3.1广明高速（新建桥梁）</vt:lpstr>
      <vt:lpstr>3.2广明高速（旧桥加固）</vt:lpstr>
      <vt:lpstr>3.3广明高速路基路面、交安机电工程</vt:lpstr>
      <vt:lpstr>4.1佛清从南段一期（FQC-SG-01）</vt:lpstr>
      <vt:lpstr>4.2佛清从南段一期（FQC-SG-02）</vt:lpstr>
      <vt:lpstr>4.3佛清从南段一期（中油大道连接线）</vt:lpstr>
      <vt:lpstr>4.4佛清从南段一期路基路面交安机电工程</vt:lpstr>
      <vt:lpstr>4.5佛清从南段二期桥梁工程</vt:lpstr>
      <vt:lpstr>4.6佛清从南段二期路基路面交安机电工程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CTS-V</dc:creator>
  <cp:lastModifiedBy>cpj</cp:lastModifiedBy>
  <dcterms:created xsi:type="dcterms:W3CDTF">2023-03-10T02:21:00Z</dcterms:created>
  <cp:lastPrinted>2023-03-13T02:33:00Z</cp:lastPrinted>
  <dcterms:modified xsi:type="dcterms:W3CDTF">2025-03-12T09:27:25Z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2AA647AA7BE8444CB5FCE0ECF97A59C9</vt:lpwstr>
  </property>
  <property fmtid="{D5CDD505-2E9C-101B-9397-08002B2CF9AE}" pid="3" name="KSOProductBuildVer">
    <vt:lpwstr>2052-12.1.0.20305</vt:lpwstr>
  </property>
</Properties>
</file>